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00" tabRatio="73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0" i="11" l="1"/>
  <c r="AA29" i="1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O34" i="9"/>
  <c r="CO35" i="9" s="1"/>
  <c r="CO36" i="9" s="1"/>
  <c r="CO37" i="9" s="1"/>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<sst xmlns="http://schemas.openxmlformats.org/spreadsheetml/2006/main" count="1093" uniqueCount="562">
  <si>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</si>
  <si>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</si>
  <si>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</si>
  <si>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</si>
  <si>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</si>
  <si>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</si>
  <si>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</si>
  <si>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</si>
  <si>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</si>
  <si>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</si>
  <si>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</si>
  <si>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</si>
  <si>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</si>
  <si>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</si>
  <si>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</si>
  <si>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</si>
  <si>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</si>
  <si>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</si>
  <si>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</si>
  <si>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</si>
  <si>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</si>
  <si>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</si>
  <si>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</si>
  <si>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</si>
  <si>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</si>
  <si>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</si>
  <si>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</si>
  <si>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</si>
  <si>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</si>
  <si>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</si>
  <si>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</si>
  <si>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</si>
  <si>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</si>
  <si>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</si>
  <si>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</si>
  <si>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</si>
  <si>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</si>
  <si>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</si>
  <si>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</si>
  <si>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</si>
  <si>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</si>
  <si>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</si>
  <si>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</si>
  <si>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</si>
  <si>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</si>
  <si>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</si>
  <si>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</si>
  <si>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</si>
  <si>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</si>
  <si>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</si>
  <si>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</si>
  <si>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</si>
  <si>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</si>
  <si>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</si>
  <si>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</si>
  <si>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</si>
  <si>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</si>
  <si>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</si>
  <si>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</si>
  <si>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</si>
  <si>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</si>
  <si>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</si>
  <si>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</si>
  <si>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</si>
  <si>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</si>
  <si>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</si>
  <si>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</si>
  <si>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</si>
  <si>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</si>
  <si>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</si>
  <si>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</si>
  <si>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</si>
  <si>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</si>
  <si>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</si>
  <si>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</si>
  <si>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</si>
  <si>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</si>
  <si>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</si>
  <si>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</si>
  <si>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</si>
  <si>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</si>
  <si>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</si>
  <si>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</si>
  <si>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</si>
  <si>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</si>
  <si>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</si>
  <si>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</si>
  <si>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</si>
  <si>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</si>
  <si>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</si>
  <si>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</si>
  <si>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</si>
  <si>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</si>
  <si>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</si>
  <si>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</si>
  <si>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</si>
  <si>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</si>
  <si>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</si>
  <si>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</si>
  <si>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</si>
  <si>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</si>
  <si>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</si>
  <si>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</si>
  <si>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</si>
  <si>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</si>
  <si>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</si>
  <si>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</si>
  <si>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</si>
  <si>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</si>
  <si>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</si>
  <si>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</si>
  <si>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</si>
  <si>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</si>
  <si>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</si>
  <si>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</si>
  <si>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</si>
  <si>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</si>
  <si>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</si>
  <si>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</si>
  <si>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</si>
  <si>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</si>
  <si>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</si>
  <si>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</si>
  <si>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</si>
  <si>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</si>
  <si>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</si>
  <si>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</si>
  <si>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</si>
  <si>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</si>
  <si>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</si>
  <si>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</si>
  <si>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</si>
  <si>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</si>
  <si>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</si>
  <si>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</si>
  <si>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</si>
  <si>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</si>
  <si>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</si>
  <si>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</si>
  <si>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</si>
  <si>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</si>
  <si>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</si>
  <si>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</si>
  <si>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</si>
  <si>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</si>
  <si>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</si>
  <si>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</si>
  <si>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</si>
  <si>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</si>
  <si>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</si>
  <si>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</si>
  <si>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</si>
  <si>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</si>
  <si>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</si>
  <si>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</si>
  <si>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</si>
  <si>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</si>
  <si>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</si>
  <si>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</si>
  <si>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</si>
  <si>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</si>
  <si>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</si>
  <si>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</si>
  <si>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</si>
  <si>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</si>
  <si>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</si>
  <si>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</si>
  <si>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</si>
  <si>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</si>
  <si>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</si>
  <si>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</si>
  <si>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</si>
  <si>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</si>
  <si>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</si>
  <si>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</si>
  <si>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</si>
  <si>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</si>
  <si>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</si>
  <si>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</si>
  <si>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</si>
  <si>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</si>
  <si>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</si>
  <si>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</si>
  <si>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</si>
  <si>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</si>
  <si>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</si>
  <si>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</si>
  <si>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</si>
  <si>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</si>
  <si>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</si>
  <si>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</si>
  <si>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</si>
  <si>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</si>
  <si>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</si>
  <si>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</si>
  <si>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</si>
  <si>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</si>
  <si>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</si>
  <si>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</si>
  <si>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</si>
  <si>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</si>
  <si>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</si>
  <si>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</si>
  <si>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</si>
  <si>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</si>
  <si>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</si>
  <si>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</si>
  <si>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</si>
  <si>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</si>
  <si>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</si>
  <si>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</si>
  <si>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</si>
  <si>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</si>
  <si>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</si>
  <si>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</si>
  <si>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</si>
  <si>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</si>
  <si>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</si>
  <si>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</si>
  <si>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</si>
  <si>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</si>
  <si>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</si>
  <si>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</si>
  <si>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</si>
  <si>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</si>
  <si>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</si>
  <si>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</si>
  <si>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</si>
  <si>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</si>
  <si>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</si>
  <si>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</si>
  <si>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</si>
  <si>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</si>
  <si>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</si>
  <si>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</si>
  <si>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</si>
  <si>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</si>
  <si>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</si>
  <si>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</si>
  <si>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</si>
  <si>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</si>
  <si>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</si>
  <si>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</si>
  <si>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</si>
  <si>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</si>
  <si>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</si>
  <si>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</si>
  <si>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</si>
  <si>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</si>
  <si>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</si>
  <si>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</si>
  <si>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</si>
  <si>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</si>
  <si>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</si>
  <si>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</si>
  <si>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</si>
  <si>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</si>
  <si>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</si>
  <si>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</si>
  <si>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</si>
  <si>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</si>
  <si>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</si>
  <si>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</si>
  <si>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</si>
  <si>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</si>
  <si>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</si>
  <si>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</si>
  <si>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</si>
  <si>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</si>
  <si>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</si>
  <si>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</si>
  <si>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</si>
  <si>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</si>
  <si>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</si>
  <si>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</si>
  <si>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</si>
  <si>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</si>
  <si>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</si>
  <si>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</si>
  <si>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</si>
  <si>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</si>
  <si>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</si>
  <si>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</si>
  <si>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</si>
  <si>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</si>
  <si>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</si>
  <si>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</si>
  <si>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</si>
  <si>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</si>
  <si>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</si>
  <si>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</si>
  <si>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</si>
  <si>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</si>
  <si>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</si>
  <si>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</si>
  <si>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</si>
  <si>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</si>
  <si>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</si>
  <si>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</si>
  <si>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</si>
  <si>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</si>
  <si>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</si>
  <si>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</si>
  <si>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</si>
  <si>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</si>
  <si>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</si>
  <si>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</si>
  <si>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</si>
  <si>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</si>
  <si>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</si>
  <si>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</si>
  <si>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</si>
  <si>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</si>
  <si>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</si>
  <si>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</si>
  <si>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</si>
  <si>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</si>
  <si>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</si>
  <si>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</si>
  <si>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</si>
  <si>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</si>
  <si>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</si>
  <si>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</si>
  <si>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</si>
  <si>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</si>
  <si>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</si>
  <si>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</si>
  <si>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</si>
  <si>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</si>
  <si>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</si>
  <si>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</si>
  <si>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</si>
  <si>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</si>
  <si>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</si>
  <si>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</si>
  <si>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</si>
  <si>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</si>
  <si>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</si>
  <si>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</si>
  <si>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</si>
  <si>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</si>
  <si>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</si>
  <si>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</si>
  <si>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</si>
  <si>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</si>
  <si>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</si>
  <si>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</si>
  <si>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</si>
  <si>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</si>
  <si>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</si>
  <si>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</si>
  <si>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</si>
  <si>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</si>
  <si>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</si>
  <si>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</si>
  <si>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</si>
  <si>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</si>
  <si>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</si>
  <si>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</si>
  <si>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</si>
  <si>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</si>
  <si>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</si>
  <si>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</si>
  <si>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</si>
  <si>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</si>
  <si>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</si>
  <si>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</si>
  <si>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</si>
  <si>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</si>
  <si>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</si>
  <si>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</si>
  <si>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</si>
  <si>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</si>
  <si>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</si>
  <si>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</si>
  <si>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</si>
  <si>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</si>
  <si>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</si>
  <si>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</si>
  <si>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</si>
  <si>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</si>
  <si>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</si>
  <si>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</si>
  <si>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</si>
  <si>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</si>
  <si>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</si>
  <si>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</si>
  <si>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</si>
  <si>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</si>
  <si>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</si>
  <si>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</si>
  <si>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</si>
  <si>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</si>
  <si>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</si>
  <si>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</si>
  <si>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</si>
  <si>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</si>
  <si>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</si>
  <si>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</si>
  <si>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</si>
  <si>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</si>
  <si>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</si>
  <si>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</si>
  <si>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</si>
  <si>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</si>
  <si>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</si>
  <si>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</si>
  <si>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</si>
  <si>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</si>
  <si>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</si>
  <si>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</si>
  <si>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</si>
  <si>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</si>
  <si>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</si>
  <si>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</si>
  <si>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</si>
  <si>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</si>
  <si>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</si>
  <si>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</si>
  <si>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</si>
  <si>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</si>
  <si>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</si>
  <si>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</si>
  <si>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</si>
  <si>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</si>
  <si>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</si>
  <si>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</si>
  <si>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</si>
  <si>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</si>
  <si>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</si>
  <si>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</si>
  <si>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</si>
  <si>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</si>
  <si>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</si>
  <si>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</si>
  <si>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</si>
  <si>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</si>
  <si>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</si>
  <si>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</si>
  <si>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</si>
  <si>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</si>
  <si>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</si>
  <si>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</si>
  <si>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</si>
  <si>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</si>
  <si>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</si>
  <si>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</si>
  <si>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</si>
  <si>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</si>
  <si>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</si>
  <si>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</si>
  <si>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</si>
  <si>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</si>
  <si>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</si>
  <si>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</si>
  <si>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</si>
  <si>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</si>
  <si>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</si>
  <si>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</si>
  <si>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</si>
  <si>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</si>
  <si>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</si>
  <si>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</si>
  <si>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</si>
  <si>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</si>
  <si>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</si>
  <si>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</si>
  <si>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</si>
  <si>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</si>
  <si>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</si>
  <si>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</si>
  <si>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</si>
  <si>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</si>
  <si>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</si>
  <si>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</si>
  <si>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</si>
  <si>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</si>
  <si>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</si>
  <si>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</si>
  <si>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</si>
  <si>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</si>
  <si>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</si>
  <si>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</si>
  <si>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</si>
  <si>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</si>
  <si>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</si>
  <si>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</si>
  <si>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</si>
  <si>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</si>
  <si>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</si>
  <si>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</si>
  <si>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</si>
  <si>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</si>
  <si>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</si>
  <si>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</si>
  <si>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</si>
  <si>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</si>
  <si>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</si>
  <si>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</si>
  <si>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</si>
  <si>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</si>
  <si>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</si>
  <si>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</si>
  <si>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</si>
  <si>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</si>
  <si>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</si>
  <si>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</si>
  <si>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</si>
  <si>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</si>
  <si>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</si>
  <si>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</si>
  <si>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</si>
  <si>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</si>
  <si>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</si>
  <si>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</si>
  <si>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</si>
  <si>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</si>
  <si>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</si>
  <si>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</si>
  <si>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</si>
  <si>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</si>
  <si>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</si>
  <si>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</si>
  <si>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</si>
  <si>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</si>
  <si>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</si>
  <si>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</si>
  <si>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</si>
  <si>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</si>
  <si>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</si>
  <si>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</si>
  <si>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</si>
  <si>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</si>
  <si>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倉浜衛生施設組合</t>
    <rPh sb="0" eb="2">
      <t>クラハマ</t>
    </rPh>
    <rPh sb="2" eb="4">
      <t>エイセイ</t>
    </rPh>
    <rPh sb="4" eb="6">
      <t>シセツ</t>
    </rPh>
    <rPh sb="6" eb="8">
      <t>クミアイ</t>
    </rPh>
    <phoneticPr fontId="30"/>
  </si>
  <si>
    <t>沖縄県市町村総合事務組合</t>
    <rPh sb="0" eb="3">
      <t>オキナワケン</t>
    </rPh>
    <rPh sb="3" eb="6">
      <t>シチョウソン</t>
    </rPh>
    <rPh sb="6" eb="8">
      <t>ソウゴウ</t>
    </rPh>
    <rPh sb="8" eb="10">
      <t>ジム</t>
    </rPh>
    <rPh sb="10" eb="12">
      <t>クミアイ</t>
    </rPh>
    <phoneticPr fontId="30"/>
  </si>
  <si>
    <t>沖縄県市町村自治会館管理組合</t>
    <rPh sb="0" eb="3">
      <t>オキナワケン</t>
    </rPh>
    <rPh sb="3" eb="6">
      <t>シチョウソン</t>
    </rPh>
    <rPh sb="6" eb="8">
      <t>ジチ</t>
    </rPh>
    <rPh sb="8" eb="10">
      <t>カイカン</t>
    </rPh>
    <rPh sb="10" eb="12">
      <t>カンリ</t>
    </rPh>
    <rPh sb="12" eb="14">
      <t>クミアイ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</si>
  <si>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</si>
  <si>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13" eb="15">
      <t>トクベツ</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</si>
  <si>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</si>
  <si>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15" eb="17">
      <t>トクベツ</t>
    </rPh>
    <phoneticPr fontId="30"/>
  </si>
  <si>
    <t>沖縄こどもの国</t>
    <rPh sb="0" eb="2">
      <t>オキナワ</t>
    </rPh>
    <rPh sb="6" eb="7">
      <t>クニ</t>
    </rPh>
    <phoneticPr fontId="30"/>
  </si>
  <si>
    <t>沖縄市土地開発公社</t>
    <rPh sb="0" eb="3">
      <t>オキナワシ</t>
    </rPh>
    <rPh sb="3" eb="5">
      <t>トチ</t>
    </rPh>
    <rPh sb="5" eb="7">
      <t>カイハツ</t>
    </rPh>
    <rPh sb="7" eb="9">
      <t>コウシャ</t>
    </rPh>
    <phoneticPr fontId="30"/>
  </si>
  <si>
    <t>沖縄中部勤労者福祉サービスセンター</t>
    <phoneticPr fontId="30"/>
  </si>
  <si>
    <t>沖善社</t>
    <rPh sb="0" eb="1">
      <t>オキ</t>
    </rPh>
    <rPh sb="1" eb="2">
      <t>ゼン</t>
    </rPh>
    <rPh sb="2" eb="3">
      <t>シャ</t>
    </rPh>
    <phoneticPr fontId="30"/>
  </si>
  <si>
    <t>－</t>
  </si>
  <si>
    <t>－</t>
    <phoneticPr fontId="2"/>
  </si>
  <si>
    <t>－</t>
    <phoneticPr fontId="2"/>
  </si>
  <si>
    <t>－</t>
    <phoneticPr fontId="2"/>
  </si>
  <si>
    <t>－</t>
    <phoneticPr fontId="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</si>
  <si>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</si>
  <si>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</si>
  <si>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</si>
  <si>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</si>
  <si>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</si>
  <si>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</si>
  <si>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</si>
  <si>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</si>
  <si>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</si>
  <si>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</si>
  <si>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</si>
  <si>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</si>
  <si>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類似団体と比較すると、将来負担比率及び実質公債費比率は下回っており、主な要因としては、他団体と比べ地方債残高が少ない事が挙げられる。
　本市の前年度比では、将来費負担比率は4ポイント悪化しており、図書館建設等に伴う地方債発行額の増や、充当可能基金の減少が主な要因となっている。実質公債費比率は0.6ポイント改善しており、税収入額の増に伴う標準財政規模の増が主な要因となっている。
　今後は大型の新規建設事業や老朽化に伴う建替建設事業の増加が見込まれるため、比率の急激な悪化を抑えるため慎重な財政運営を行う必要がある。</t>
    <rPh sb="1" eb="3">
      <t>ルイジ</t>
    </rPh>
    <rPh sb="3" eb="5">
      <t>ダンタイ</t>
    </rPh>
    <rPh sb="6" eb="8">
      <t>ヒカク</t>
    </rPh>
    <rPh sb="18" eb="19">
      <t>オヨ</t>
    </rPh>
    <rPh sb="20" eb="22">
      <t>ジッシツ</t>
    </rPh>
    <rPh sb="22" eb="25">
      <t>コウサイヒ</t>
    </rPh>
    <rPh sb="25" eb="27">
      <t>ヒリツ</t>
    </rPh>
    <rPh sb="28" eb="30">
      <t>シタマワ</t>
    </rPh>
    <rPh sb="69" eb="71">
      <t>ホンシ</t>
    </rPh>
    <rPh sb="72" eb="76">
      <t>ゼンネンドヒ</t>
    </rPh>
    <rPh sb="79" eb="81">
      <t>ショウライ</t>
    </rPh>
    <rPh sb="81" eb="82">
      <t>ヒ</t>
    </rPh>
    <rPh sb="82" eb="84">
      <t>フタン</t>
    </rPh>
    <rPh sb="84" eb="86">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</si>
</sst>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8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5" borderId="125" xfId="31" applyNumberFormat="1" applyFont="1" applyFill="1" applyBorder="1" applyAlignment="1" applyProtection="1">
      <alignment horizontal="right" vertical="center" shrinkToFit="1"/>
      <protection locked="0"/>
    </xf>
    <xf numFmtId="177" fontId="26" fillId="5" borderId="146" xfId="31" applyNumberFormat="1" applyFont="1" applyFill="1" applyBorder="1" applyAlignment="1" applyProtection="1">
      <alignment horizontal="right" vertical="center" shrinkToFit="1"/>
      <protection locked="0"/>
    </xf>
    <xf numFmtId="177" fontId="26" fillId="5" borderId="188"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1"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49477</c:v>
                </c:pt>
                <c:pt idx="1">
                  <c:v>80385</c:v>
                </c:pt>
                <c:pt idx="2">
                  <c:v>50113</c:v>
                </c:pt>
                <c:pt idx="3">
                  <c:v>65543</c:v>
                </c:pt>
                <c:pt idx="4">
                  <c:v>81425</c:v>
                </c:pt>
              </c:numCache>
            </c:numRef>
          </c:val>
          <c:smooth val="0"/>
        </c:ser>
        <c:dLbls>
          <c:showLegendKey val="0"/>
          <c:showVal val="0"/>
          <c:showCatName val="0"/>
          <c:showSerName val="0"/>
          <c:showPercent val="0"/>
          <c:showBubbleSize val="0"/>
        </c:dLbls>
        <c:marker val="1"/>
        <c:smooth val="0"/>
        <c:axId val="123065472"/>
        <c:axId val="123067392"/>
      </c:lineChart>
      <c:catAx>
        <c:axId val="123065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67392"/>
        <c:crosses val="autoZero"/>
        <c:auto val="1"/>
        <c:lblAlgn val="ctr"/>
        <c:lblOffset val="100"/>
        <c:tickLblSkip val="1"/>
        <c:tickMarkSkip val="1"/>
        <c:noMultiLvlLbl val="0"/>
      </c:catAx>
      <c:valAx>
        <c:axId val="1230673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6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5.47</c:v>
                </c:pt>
                <c:pt idx="1">
                  <c:v>5.86</c:v>
                </c:pt>
                <c:pt idx="2">
                  <c:v>5.88</c:v>
                </c:pt>
                <c:pt idx="3">
                  <c:v>6.9</c:v>
                </c:pt>
                <c:pt idx="4">
                  <c:v>6.23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c:v>
                </c:pt>
                <c:pt idx="1">
                  <c:v>19.170000000000002</c:v>
                </c:pt>
                <c:pt idx="2">
                  <c:v>18.21</c:v>
                </c:pt>
                <c:pt idx="3">
                  <c:v>17.77</c:v>
                </c:pt>
                <c:pt idx="4">
                  <c:v>19.75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503104"/>
        <c:axId val="12150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2.6</c:v>
                </c:pt>
                <c:pt idx="2">
                  <c:v>0.9</c:v>
                </c:pt>
                <c:pt idx="3">
                  <c:v>1.18</c:v>
                </c:pt>
                <c:pt idx="4">
                  <c:v>1.88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503104"/>
        <c:axId val="121505280"/>
      </c:lineChart>
      <c:catAx>
        <c:axId val="1215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505280"/>
        <c:crosses val="autoZero"/>
        <c:auto val="1"/>
        <c:lblAlgn val="ctr"/>
        <c:lblOffset val="100"/>
        <c:tickLblSkip val="1"/>
        <c:tickMarkSkip val="1"/>
        <c:noMultiLvlLbl val="0"/>
      </c:catAx>
      <c:valAx>
        <c:axId val="12150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0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0.02</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0.15</c:v>
                </c:pt>
                <c:pt idx="4">
                  <c:v>#N/A</c:v>
                </c:pt>
                <c:pt idx="5">
                  <c:v>0.18</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0.19</c:v>
                </c:pt>
                <c:pt idx="4">
                  <c:v>#N/A</c:v>
                </c:pt>
                <c:pt idx="5">
                  <c:v>0.16</c:v>
                </c:pt>
                <c:pt idx="6">
                  <c:v>#N/A</c:v>
                </c:pt>
                <c:pt idx="7">
                  <c:v>0.34</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0.69</c:v>
                </c:pt>
                <c:pt idx="2">
                  <c:v>#N/A</c:v>
                </c:pt>
                <c:pt idx="3">
                  <c:v>0.38</c:v>
                </c:pt>
                <c:pt idx="4">
                  <c:v>#N/A</c:v>
                </c:pt>
                <c:pt idx="5">
                  <c:v>0.59</c:v>
                </c:pt>
                <c:pt idx="6">
                  <c:v>#N/A</c:v>
                </c:pt>
                <c:pt idx="7">
                  <c:v>0.87</c:v>
                </c:pt>
                <c:pt idx="8">
                  <c:v>#N/A</c:v>
                </c:pt>
                <c:pt idx="9">
                  <c:v>1.1299999999999999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2.67</c:v>
                </c:pt>
                <c:pt idx="4">
                  <c:v>#N/A</c:v>
                </c:pt>
                <c:pt idx="5">
                  <c:v>2.33</c:v>
                </c:pt>
                <c:pt idx="6">
                  <c:v>#N/A</c:v>
                </c:pt>
                <c:pt idx="7">
                  <c:v>1.73</c:v>
                </c:pt>
                <c:pt idx="8">
                  <c:v>#N/A</c:v>
                </c:pt>
                <c:pt idx="9">
                  <c:v>2.88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5.46</c:v>
                </c:pt>
                <c:pt idx="2">
                  <c:v>#N/A</c:v>
                </c:pt>
                <c:pt idx="3">
                  <c:v>5.84</c:v>
                </c:pt>
                <c:pt idx="4">
                  <c:v>#N/A</c:v>
                </c:pt>
                <c:pt idx="5">
                  <c:v>5.87</c:v>
                </c:pt>
                <c:pt idx="6">
                  <c:v>#N/A</c:v>
                </c:pt>
                <c:pt idx="7">
                  <c:v>6.88</c:v>
                </c:pt>
                <c:pt idx="8">
                  <c:v>#N/A</c:v>
                </c:pt>
                <c:pt idx="9">
                  <c:v>6.24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20.27</c:v>
                </c:pt>
                <c:pt idx="2">
                  <c:v>#N/A</c:v>
                </c:pt>
                <c:pt idx="3">
                  <c:v>21.22</c:v>
                </c:pt>
                <c:pt idx="4">
                  <c:v>#N/A</c:v>
                </c:pt>
                <c:pt idx="5">
                  <c:v>21.6</c:v>
                </c:pt>
                <c:pt idx="6">
                  <c:v>#N/A</c:v>
                </c:pt>
                <c:pt idx="7">
                  <c:v>22.3</c:v>
                </c:pt>
                <c:pt idx="8">
                  <c:v>#N/A</c:v>
                </c:pt>
                <c:pt idx="9">
                  <c:v>9.8699999999999992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575296"/>
        <c:axId val="121576832"/>
      </c:barChart>
      <c:catAx>
        <c:axId val="1215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76832"/>
        <c:crosses val="autoZero"/>
        <c:auto val="1"/>
        <c:lblAlgn val="ctr"/>
        <c:lblOffset val="100"/>
        <c:tickLblSkip val="1"/>
        <c:tickMarkSkip val="1"/>
        <c:noMultiLvlLbl val="0"/>
      </c:catAx>
      <c:valAx>
        <c:axId val="1215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7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2625</c:v>
                </c:pt>
                <c:pt idx="5">
                  <c:v>2779</c:v>
                </c:pt>
                <c:pt idx="8">
                  <c:v>2866</c:v>
                </c:pt>
                <c:pt idx="11">
                  <c:v>2787</c:v>
                </c:pt>
                <c:pt idx="14">
                  <c:v>2787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261</c:v>
                </c:pt>
                <c:pt idx="3">
                  <c:v>448</c:v>
                </c:pt>
                <c:pt idx="6">
                  <c:v>448</c:v>
                </c:pt>
                <c:pt idx="9">
                  <c:v>447</c:v>
                </c:pt>
                <c:pt idx="12">
                  <c:v>447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661</c:v>
                </c:pt>
                <c:pt idx="3">
                  <c:v>660</c:v>
                </c:pt>
                <c:pt idx="6">
                  <c:v>668</c:v>
                </c:pt>
                <c:pt idx="9">
                  <c:v>646</c:v>
                </c:pt>
                <c:pt idx="12">
                  <c:v>656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3733</c:v>
                </c:pt>
                <c:pt idx="3">
                  <c:v>3677</c:v>
                </c:pt>
                <c:pt idx="6">
                  <c:v>3513</c:v>
                </c:pt>
                <c:pt idx="9">
                  <c:v>3354</c:v>
                </c:pt>
                <c:pt idx="12">
                  <c:v>3331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363776"/>
        <c:axId val="4636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2030</c:v>
                </c:pt>
                <c:pt idx="2">
                  <c:v>#N/A</c:v>
                </c:pt>
                <c:pt idx="3">
                  <c:v>#N/A</c:v>
                </c:pt>
                <c:pt idx="4">
                  <c:v>2006</c:v>
                </c:pt>
                <c:pt idx="5">
                  <c:v>#N/A</c:v>
                </c:pt>
                <c:pt idx="6">
                  <c:v>#N/A</c:v>
                </c:pt>
                <c:pt idx="7">
                  <c:v>1763</c:v>
                </c:pt>
                <c:pt idx="8">
                  <c:v>#N/A</c:v>
                </c:pt>
                <c:pt idx="9">
                  <c:v>#N/A</c:v>
                </c:pt>
                <c:pt idx="10">
                  <c:v>1660</c:v>
                </c:pt>
                <c:pt idx="11">
                  <c:v>#N/A</c:v>
                </c:pt>
                <c:pt idx="12">
                  <c:v>#N/A</c:v>
                </c:pt>
                <c:pt idx="13">
                  <c:v>1647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363776"/>
        <c:axId val="46365696"/>
      </c:lineChart>
      <c:catAx>
        <c:axId val="463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65696"/>
        <c:crosses val="autoZero"/>
        <c:auto val="1"/>
        <c:lblAlgn val="ctr"/>
        <c:lblOffset val="100"/>
        <c:tickLblSkip val="1"/>
        <c:tickMarkSkip val="1"/>
        <c:noMultiLvlLbl val="0"/>
      </c:catAx>
      <c:valAx>
        <c:axId val="4636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30431</c:v>
                </c:pt>
                <c:pt idx="5">
                  <c:v>30750</c:v>
                </c:pt>
                <c:pt idx="8">
                  <c:v>31886</c:v>
                </c:pt>
                <c:pt idx="11">
                  <c:v>32438</c:v>
                </c:pt>
                <c:pt idx="14">
                  <c:v>32285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1779</c:v>
                </c:pt>
                <c:pt idx="5">
                  <c:v>1825</c:v>
                </c:pt>
                <c:pt idx="8">
                  <c:v>1917</c:v>
                </c:pt>
                <c:pt idx="11">
                  <c:v>2109</c:v>
                </c:pt>
                <c:pt idx="14">
                  <c:v>2176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11192</c:v>
                </c:pt>
                <c:pt idx="5">
                  <c:v>12374</c:v>
                </c:pt>
                <c:pt idx="8">
                  <c:v>13051</c:v>
                </c:pt>
                <c:pt idx="11">
                  <c:v>14578</c:v>
                </c:pt>
                <c:pt idx="14">
                  <c:v>14400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5</c:v>
                </c:pt>
                <c:pt idx="6">
                  <c:v>6</c:v>
                </c:pt>
                <c:pt idx="9">
                  <c:v>-3</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4064</c:v>
                </c:pt>
                <c:pt idx="3">
                  <c:v>4103</c:v>
                </c:pt>
                <c:pt idx="6">
                  <c:v>3875</c:v>
                </c:pt>
                <c:pt idx="9">
                  <c:v>3989</c:v>
                </c:pt>
                <c:pt idx="12">
                  <c:v>4093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4645</c:v>
                </c:pt>
                <c:pt idx="3">
                  <c:v>4253</c:v>
                </c:pt>
                <c:pt idx="6">
                  <c:v>3860</c:v>
                </c:pt>
                <c:pt idx="9">
                  <c:v>3464</c:v>
                </c:pt>
                <c:pt idx="12">
                  <c:v>3066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7677</c:v>
                </c:pt>
                <c:pt idx="3">
                  <c:v>7889</c:v>
                </c:pt>
                <c:pt idx="6">
                  <c:v>7599</c:v>
                </c:pt>
                <c:pt idx="9">
                  <c:v>7580</c:v>
                </c:pt>
                <c:pt idx="12">
                  <c:v>7471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141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35402</c:v>
                </c:pt>
                <c:pt idx="3">
                  <c:v>35642</c:v>
                </c:pt>
                <c:pt idx="6">
                  <c:v>35750</c:v>
                </c:pt>
                <c:pt idx="9">
                  <c:v>36773</c:v>
                </c:pt>
                <c:pt idx="12">
                  <c:v>37887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208576"/>
        <c:axId val="11521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8390</c:v>
                </c:pt>
                <c:pt idx="2">
                  <c:v>#N/A</c:v>
                </c:pt>
                <c:pt idx="3">
                  <c:v>#N/A</c:v>
                </c:pt>
                <c:pt idx="4">
                  <c:v>6943</c:v>
                </c:pt>
                <c:pt idx="5">
                  <c:v>#N/A</c:v>
                </c:pt>
                <c:pt idx="6">
                  <c:v>#N/A</c:v>
                </c:pt>
                <c:pt idx="7">
                  <c:v>4236</c:v>
                </c:pt>
                <c:pt idx="8">
                  <c:v>#N/A</c:v>
                </c:pt>
                <c:pt idx="9">
                  <c:v>#N/A</c:v>
                </c:pt>
                <c:pt idx="10">
                  <c:v>2678</c:v>
                </c:pt>
                <c:pt idx="11">
                  <c:v>#N/A</c:v>
                </c:pt>
                <c:pt idx="12">
                  <c:v>#N/A</c:v>
                </c:pt>
                <c:pt idx="13">
                  <c:v>3797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208576"/>
        <c:axId val="115210496"/>
      </c:lineChart>
      <c:catAx>
        <c:axId val="1152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10496"/>
        <c:crosses val="autoZero"/>
        <c:auto val="1"/>
        <c:lblAlgn val="ctr"/>
        <c:lblOffset val="100"/>
        <c:tickLblSkip val="1"/>
        <c:tickMarkSkip val="1"/>
        <c:noMultiLvlLbl val="0"/>
      </c:catAx>
      <c:valAx>
        <c:axId val="11521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0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593664"/>
        <c:axId val="124595584"/>
      </c:scatterChart>
      <c:valAx>
        <c:axId val="124593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595584"/>
        <c:crosses val="autoZero"/>
        <c:crossBetween val="midCat"/>
      </c:valAx>
      <c:valAx>
        <c:axId val="124595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59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8.6999999999999993</c:v>
                </c:pt>
                <c:pt idx="2">
                  <c:v>7.9</c:v>
                </c:pt>
                <c:pt idx="3">
                  <c:v>7.3</c:v>
                </c:pt>
                <c:pt idx="4">
                  <c:v>6.7</c:v>
                </c:pt>
              </c:numCache>
            </c:numRef>
          </c:xVal>
          <c:yVal>
            <c:numRef>
              <c:f>公会計指標分析・財政指標組合せ分析表!$K$73:$O$73</c:f>
              <c:numCache>
                <c:formatCode>#,##0.0;"▲ "#,##0.0</c:formatCode>
                <c:ptCount val="5"/>
                <c:pt idx="0">
                  <c:v>35</c:v>
                </c:pt>
                <c:pt idx="1">
                  <c:v>28.4</c:v>
                </c:pt>
                <c:pt idx="2">
                  <c:v>17.3</c:v>
                </c:pt>
                <c:pt idx="3">
                  <c:v>10.6</c:v>
                </c:pt>
                <c:pt idx="4">
                  <c:v>14.6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233703516198641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10738893616410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222400"/>
        <c:axId val="115223936"/>
      </c:scatterChart>
      <c:valAx>
        <c:axId val="115222400"/>
        <c:scaling>
          <c:orientation val="minMax"/>
          <c:max val="9.799999999999998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23936"/>
        <c:crosses val="autoZero"/>
        <c:crossBetween val="midCat"/>
      </c:valAx>
      <c:valAx>
        <c:axId val="115223936"/>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22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減少したものの、元利償還金も年々減少しており、また、下水道使用料の減少に伴い下水道事業特別会計への公営企業債の元利償還金に対する繰入金も増加したため、実質公債費比率（分子）は減少している。</a:t>
          </a:r>
        </a:p>
        <a:p>
          <a:r>
            <a:rPr kumimoji="1" lang="ja-JP" altLang="en-US" sz="1400">
              <a:latin typeface="ＭＳ ゴシック" pitchFamily="49" charset="-128"/>
              <a:ea typeface="ＭＳ ゴシック" pitchFamily="49" charset="-128"/>
            </a:rPr>
            <a:t>　今後も新たな地方債の発行については、精査及び将来負担を見据えた計画的な発行を行い、財政の健全化に努める。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将来負担比率（分子）は増となっており、主な要因としては、地方債発行額の増加による将来負担額の増、各基金の積み立てによる充当可能額財源等の減少が挙げられる。</a:t>
          </a:r>
        </a:p>
        <a:p>
          <a:r>
            <a:rPr kumimoji="1" lang="ja-JP" altLang="en-US" sz="1400">
              <a:latin typeface="ＭＳ ゴシック" pitchFamily="49" charset="-128"/>
              <a:ea typeface="ＭＳ ゴシック" pitchFamily="49" charset="-128"/>
            </a:rPr>
            <a:t>　今後は大型施設の新規建設や老朽化した施設の建替建設が多く見込まれるため、計画的な地方債の発行や基金の積み立て・取り崩しを行い、健全な財政運営の維持に努める。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年間は</a:t>
          </a:r>
          <a:r>
            <a:rPr kumimoji="1" lang="en-US" altLang="ja-JP" sz="1300">
              <a:latin typeface="ＭＳ Ｐゴシック"/>
            </a:rPr>
            <a:t>0.5</a:t>
          </a:r>
          <a:r>
            <a:rPr kumimoji="1" lang="ja-JP" altLang="en-US" sz="1300">
              <a:latin typeface="ＭＳ Ｐゴシック"/>
            </a:rPr>
            <a:t>％台を推移しており、地方消費税交付金や固定資産税の増などにより前年度と比較して</a:t>
          </a:r>
          <a:r>
            <a:rPr kumimoji="1" lang="en-US" altLang="ja-JP" sz="1300">
              <a:latin typeface="ＭＳ Ｐゴシック"/>
            </a:rPr>
            <a:t>0.01</a:t>
          </a:r>
          <a:r>
            <a:rPr kumimoji="1" lang="ja-JP" altLang="en-US" sz="1300">
              <a:latin typeface="ＭＳ Ｐゴシック"/>
            </a:rPr>
            <a:t>ポイント改善しているものの、依然として類似団体平均値を下回っている。</a:t>
          </a:r>
        </a:p>
        <a:p>
          <a:r>
            <a:rPr kumimoji="1" lang="ja-JP" altLang="en-US" sz="1300">
              <a:latin typeface="ＭＳ Ｐゴシック"/>
            </a:rPr>
            <a:t>　市税の収納率向上や受益者負担の適正化による自主財源の確保に努めるとともに、事務事業の見直しや特別会計の財政健全化による基準外繰出金の縮減等による歳出の節減を図ることで、効率的な財政運営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96157</xdr:rowOff>
    </xdr:to>
    <xdr:cxnSp macro="">
      <xdr:nvCxnSpPr>
        <xdr:cNvPr id="73" name="直線コネクタ 72"/>
        <xdr:cNvCxnSpPr/>
      </xdr:nvCxnSpPr>
      <xdr:spPr>
        <a:xfrm flipV="1">
          <a:off x="3225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6" name="直線コネクタ 75"/>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5" name="円/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類似団体平均値や全国平均値を下回っているものの、前年度と比較して</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ポイント悪化した。</a:t>
          </a:r>
          <a:endParaRPr lang="ja-JP" altLang="ja-JP" sz="1300">
            <a:effectLst/>
            <a:latin typeface="+mn-ea"/>
            <a:ea typeface="+mn-ea"/>
          </a:endParaRPr>
        </a:p>
        <a:p>
          <a:r>
            <a:rPr kumimoji="1" lang="ja-JP" altLang="ja-JP" sz="1300">
              <a:solidFill>
                <a:schemeClr val="dk1"/>
              </a:solidFill>
              <a:effectLst/>
              <a:latin typeface="+mn-ea"/>
              <a:ea typeface="+mn-ea"/>
              <a:cs typeface="+mn-cs"/>
            </a:rPr>
            <a:t>　歳入では地方税が前年度比</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％増となったものの、歳出では生活保護費や障害者自立支援給付費等の扶助費が前年度比</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％増となっており、社会保障費の増が主な要因となっている。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今後も社会保障費を主とする経常経費の増加が見込まれるため、維持管理費などが主となる事業に対する枠配分方式による予算編成を継続し、経常経費の抑制に努める。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10922</xdr:rowOff>
    </xdr:to>
    <xdr:cxnSp macro="">
      <xdr:nvCxnSpPr>
        <xdr:cNvPr id="131" name="直線コネクタ 130"/>
        <xdr:cNvCxnSpPr/>
      </xdr:nvCxnSpPr>
      <xdr:spPr>
        <a:xfrm>
          <a:off x="4114800" y="1024001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59</xdr:row>
      <xdr:rowOff>124460</xdr:rowOff>
    </xdr:to>
    <xdr:cxnSp macro="">
      <xdr:nvCxnSpPr>
        <xdr:cNvPr id="134" name="直線コネクタ 133"/>
        <xdr:cNvCxnSpPr/>
      </xdr:nvCxnSpPr>
      <xdr:spPr>
        <a:xfrm>
          <a:off x="3225800" y="102303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59</xdr:row>
      <xdr:rowOff>114808</xdr:rowOff>
    </xdr:to>
    <xdr:cxnSp macro="">
      <xdr:nvCxnSpPr>
        <xdr:cNvPr id="137" name="直線コネクタ 136"/>
        <xdr:cNvCxnSpPr/>
      </xdr:nvCxnSpPr>
      <xdr:spPr>
        <a:xfrm>
          <a:off x="2336800" y="101676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129286</xdr:rowOff>
    </xdr:to>
    <xdr:cxnSp macro="">
      <xdr:nvCxnSpPr>
        <xdr:cNvPr id="140" name="直線コネクタ 139"/>
        <xdr:cNvCxnSpPr/>
      </xdr:nvCxnSpPr>
      <xdr:spPr>
        <a:xfrm flipV="1">
          <a:off x="1447800" y="101676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131572</xdr:rowOff>
    </xdr:from>
    <xdr:to>
      <xdr:col>7</xdr:col>
      <xdr:colOff>203200</xdr:colOff>
      <xdr:row>60</xdr:row>
      <xdr:rowOff>61722</xdr:rowOff>
    </xdr:to>
    <xdr:sp macro="" textlink="">
      <xdr:nvSpPr>
        <xdr:cNvPr id="150" name="円/楕円 149"/>
        <xdr:cNvSpPr/>
      </xdr:nvSpPr>
      <xdr:spPr>
        <a:xfrm>
          <a:off x="4902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52849</xdr:rowOff>
    </xdr:from>
    <xdr:ext cx="762000" cy="259045"/>
    <xdr:sp macro="" textlink="">
      <xdr:nvSpPr>
        <xdr:cNvPr id="151" name="財政構造の弾力性該当値テキスト"/>
        <xdr:cNvSpPr txBox="1"/>
      </xdr:nvSpPr>
      <xdr:spPr>
        <a:xfrm>
          <a:off x="5041900" y="1016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2" name="円/楕円 151"/>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3" name="テキスト ボックス 152"/>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4" name="円/楕円 153"/>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5" name="テキスト ボックス 154"/>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6" name="円/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7" name="テキスト ボックス 156"/>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78486</xdr:rowOff>
    </xdr:from>
    <xdr:to>
      <xdr:col>2</xdr:col>
      <xdr:colOff>127000</xdr:colOff>
      <xdr:row>60</xdr:row>
      <xdr:rowOff>8636</xdr:rowOff>
    </xdr:to>
    <xdr:sp macro="" textlink="">
      <xdr:nvSpPr>
        <xdr:cNvPr id="158" name="円/楕円 157"/>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18813</xdr:rowOff>
    </xdr:from>
    <xdr:ext cx="762000" cy="259045"/>
    <xdr:sp macro="" textlink="">
      <xdr:nvSpPr>
        <xdr:cNvPr id="159" name="テキスト ボックス 158"/>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類似団体平均値や全国平均値を下回っており、人口も前年比で</a:t>
          </a:r>
          <a:r>
            <a:rPr kumimoji="1" lang="en-US" altLang="ja-JP" sz="1300">
              <a:latin typeface="ＭＳ Ｐゴシック"/>
            </a:rPr>
            <a:t>1,109</a:t>
          </a:r>
          <a:r>
            <a:rPr kumimoji="1" lang="ja-JP" altLang="en-US" sz="1300">
              <a:latin typeface="ＭＳ Ｐゴシック"/>
            </a:rPr>
            <a:t>人増加しているものの、平成</a:t>
          </a:r>
          <a:r>
            <a:rPr kumimoji="1" lang="en-US" altLang="ja-JP" sz="1300">
              <a:latin typeface="ＭＳ Ｐゴシック"/>
            </a:rPr>
            <a:t>28</a:t>
          </a:r>
          <a:r>
            <a:rPr kumimoji="1" lang="ja-JP" altLang="en-US" sz="1300">
              <a:latin typeface="ＭＳ Ｐゴシック"/>
            </a:rPr>
            <a:t>年度は図書館建設や多目的アリーナ整備に係る事業費の増により、前年度と比較して</a:t>
          </a:r>
          <a:r>
            <a:rPr kumimoji="1" lang="en-US" altLang="ja-JP" sz="1300">
              <a:latin typeface="ＭＳ Ｐゴシック"/>
            </a:rPr>
            <a:t>3,346</a:t>
          </a:r>
          <a:r>
            <a:rPr kumimoji="1" lang="ja-JP" altLang="en-US" sz="1300">
              <a:latin typeface="ＭＳ Ｐゴシック"/>
            </a:rPr>
            <a:t>円増加した。</a:t>
          </a:r>
        </a:p>
        <a:p>
          <a:r>
            <a:rPr kumimoji="1" lang="ja-JP" altLang="en-US" sz="1300">
              <a:latin typeface="ＭＳ Ｐゴシック"/>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117807</xdr:rowOff>
    </xdr:from>
    <xdr:to>
      <xdr:col>7</xdr:col>
      <xdr:colOff>152400</xdr:colOff>
      <xdr:row>84</xdr:row>
      <xdr:rowOff>13639</xdr:rowOff>
    </xdr:to>
    <xdr:cxnSp macro="">
      <xdr:nvCxnSpPr>
        <xdr:cNvPr id="194" name="直線コネクタ 193"/>
        <xdr:cNvCxnSpPr/>
      </xdr:nvCxnSpPr>
      <xdr:spPr>
        <a:xfrm>
          <a:off x="4114800" y="14348157"/>
          <a:ext cx="838200" cy="6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40329</xdr:rowOff>
    </xdr:from>
    <xdr:to>
      <xdr:col>6</xdr:col>
      <xdr:colOff>0</xdr:colOff>
      <xdr:row>83</xdr:row>
      <xdr:rowOff>117807</xdr:rowOff>
    </xdr:to>
    <xdr:cxnSp macro="">
      <xdr:nvCxnSpPr>
        <xdr:cNvPr id="197" name="直線コネクタ 196"/>
        <xdr:cNvCxnSpPr/>
      </xdr:nvCxnSpPr>
      <xdr:spPr>
        <a:xfrm>
          <a:off x="3225800" y="14270679"/>
          <a:ext cx="889000" cy="7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40329</xdr:rowOff>
    </xdr:from>
    <xdr:to>
      <xdr:col>4</xdr:col>
      <xdr:colOff>482600</xdr:colOff>
      <xdr:row>83</xdr:row>
      <xdr:rowOff>47166</xdr:rowOff>
    </xdr:to>
    <xdr:cxnSp macro="">
      <xdr:nvCxnSpPr>
        <xdr:cNvPr id="200" name="直線コネクタ 199"/>
        <xdr:cNvCxnSpPr/>
      </xdr:nvCxnSpPr>
      <xdr:spPr>
        <a:xfrm flipV="1">
          <a:off x="2336800" y="1427067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158451</xdr:rowOff>
    </xdr:from>
    <xdr:to>
      <xdr:col>3</xdr:col>
      <xdr:colOff>279400</xdr:colOff>
      <xdr:row>83</xdr:row>
      <xdr:rowOff>47166</xdr:rowOff>
    </xdr:to>
    <xdr:cxnSp macro="">
      <xdr:nvCxnSpPr>
        <xdr:cNvPr id="203" name="直線コネクタ 202"/>
        <xdr:cNvCxnSpPr/>
      </xdr:nvCxnSpPr>
      <xdr:spPr>
        <a:xfrm>
          <a:off x="1447800" y="14217351"/>
          <a:ext cx="889000" cy="6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134289</xdr:rowOff>
    </xdr:from>
    <xdr:to>
      <xdr:col>7</xdr:col>
      <xdr:colOff>203200</xdr:colOff>
      <xdr:row>84</xdr:row>
      <xdr:rowOff>64439</xdr:rowOff>
    </xdr:to>
    <xdr:sp macro="" textlink="">
      <xdr:nvSpPr>
        <xdr:cNvPr id="213" name="円/楕円 212"/>
        <xdr:cNvSpPr/>
      </xdr:nvSpPr>
      <xdr:spPr>
        <a:xfrm>
          <a:off x="4902200" y="143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150816</xdr:rowOff>
    </xdr:from>
    <xdr:ext cx="762000" cy="259045"/>
    <xdr:sp macro="" textlink="">
      <xdr:nvSpPr>
        <xdr:cNvPr id="214" name="人件費・物件費等の状況該当値テキスト"/>
        <xdr:cNvSpPr txBox="1"/>
      </xdr:nvSpPr>
      <xdr:spPr>
        <a:xfrm>
          <a:off x="5041900" y="142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110,573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67007</xdr:rowOff>
    </xdr:from>
    <xdr:to>
      <xdr:col>6</xdr:col>
      <xdr:colOff>50800</xdr:colOff>
      <xdr:row>83</xdr:row>
      <xdr:rowOff>168607</xdr:rowOff>
    </xdr:to>
    <xdr:sp macro="" textlink="">
      <xdr:nvSpPr>
        <xdr:cNvPr id="215" name="円/楕円 214"/>
        <xdr:cNvSpPr/>
      </xdr:nvSpPr>
      <xdr:spPr>
        <a:xfrm>
          <a:off x="4064000" y="142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7334</xdr:rowOff>
    </xdr:from>
    <xdr:ext cx="736600" cy="259045"/>
    <xdr:sp macro="" textlink="">
      <xdr:nvSpPr>
        <xdr:cNvPr id="216" name="テキスト ボックス 215"/>
        <xdr:cNvSpPr txBox="1"/>
      </xdr:nvSpPr>
      <xdr:spPr>
        <a:xfrm>
          <a:off x="3733800" y="1406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160979</xdr:rowOff>
    </xdr:from>
    <xdr:to>
      <xdr:col>4</xdr:col>
      <xdr:colOff>533400</xdr:colOff>
      <xdr:row>83</xdr:row>
      <xdr:rowOff>91129</xdr:rowOff>
    </xdr:to>
    <xdr:sp macro="" textlink="">
      <xdr:nvSpPr>
        <xdr:cNvPr id="217" name="円/楕円 216"/>
        <xdr:cNvSpPr/>
      </xdr:nvSpPr>
      <xdr:spPr>
        <a:xfrm>
          <a:off x="3175000" y="142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101306</xdr:rowOff>
    </xdr:from>
    <xdr:ext cx="762000" cy="259045"/>
    <xdr:sp macro="" textlink="">
      <xdr:nvSpPr>
        <xdr:cNvPr id="218" name="テキスト ボックス 217"/>
        <xdr:cNvSpPr txBox="1"/>
      </xdr:nvSpPr>
      <xdr:spPr>
        <a:xfrm>
          <a:off x="2844800" y="1398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167816</xdr:rowOff>
    </xdr:from>
    <xdr:to>
      <xdr:col>3</xdr:col>
      <xdr:colOff>330200</xdr:colOff>
      <xdr:row>83</xdr:row>
      <xdr:rowOff>97966</xdr:rowOff>
    </xdr:to>
    <xdr:sp macro="" textlink="">
      <xdr:nvSpPr>
        <xdr:cNvPr id="219" name="円/楕円 218"/>
        <xdr:cNvSpPr/>
      </xdr:nvSpPr>
      <xdr:spPr>
        <a:xfrm>
          <a:off x="2286000" y="142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108143</xdr:rowOff>
    </xdr:from>
    <xdr:ext cx="762000" cy="259045"/>
    <xdr:sp macro="" textlink="">
      <xdr:nvSpPr>
        <xdr:cNvPr id="220" name="テキスト ボックス 219"/>
        <xdr:cNvSpPr txBox="1"/>
      </xdr:nvSpPr>
      <xdr:spPr>
        <a:xfrm>
          <a:off x="1955800" y="1399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107651</xdr:rowOff>
    </xdr:from>
    <xdr:to>
      <xdr:col>2</xdr:col>
      <xdr:colOff>127000</xdr:colOff>
      <xdr:row>83</xdr:row>
      <xdr:rowOff>37801</xdr:rowOff>
    </xdr:to>
    <xdr:sp macro="" textlink="">
      <xdr:nvSpPr>
        <xdr:cNvPr id="221" name="円/楕円 220"/>
        <xdr:cNvSpPr/>
      </xdr:nvSpPr>
      <xdr:spPr>
        <a:xfrm>
          <a:off x="1397000" y="141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47978</xdr:rowOff>
    </xdr:from>
    <xdr:ext cx="762000" cy="259045"/>
    <xdr:sp macro="" textlink="">
      <xdr:nvSpPr>
        <xdr:cNvPr id="222" name="テキスト ボックス 221"/>
        <xdr:cNvSpPr txBox="1"/>
      </xdr:nvSpPr>
      <xdr:spPr>
        <a:xfrm>
          <a:off x="1066800" y="139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定員適正化計画に基づく職員数の削減努力により、国家公務員及び類似団体の平均値を下回っており、今後も引き続き各種手当を含めた給与水準の適正化に努める。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143934</xdr:rowOff>
    </xdr:to>
    <xdr:cxnSp macro="">
      <xdr:nvCxnSpPr>
        <xdr:cNvPr id="258" name="直線コネクタ 257"/>
        <xdr:cNvCxnSpPr/>
      </xdr:nvCxnSpPr>
      <xdr:spPr>
        <a:xfrm flipV="1">
          <a:off x="16179800" y="141913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143934</xdr:rowOff>
    </xdr:to>
    <xdr:cxnSp macro="">
      <xdr:nvCxnSpPr>
        <xdr:cNvPr id="261" name="直線コネクタ 260"/>
        <xdr:cNvCxnSpPr/>
      </xdr:nvCxnSpPr>
      <xdr:spPr>
        <a:xfrm>
          <a:off x="15290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82</xdr:row>
      <xdr:rowOff>143934</xdr:rowOff>
    </xdr:to>
    <xdr:cxnSp macro="">
      <xdr:nvCxnSpPr>
        <xdr:cNvPr id="264" name="直線コネクタ 263"/>
        <xdr:cNvCxnSpPr/>
      </xdr:nvCxnSpPr>
      <xdr:spPr>
        <a:xfrm>
          <a:off x="14401800" y="141683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87</xdr:row>
      <xdr:rowOff>136979</xdr:rowOff>
    </xdr:to>
    <xdr:cxnSp macro="">
      <xdr:nvCxnSpPr>
        <xdr:cNvPr id="267" name="直線コネクタ 266"/>
        <xdr:cNvCxnSpPr/>
      </xdr:nvCxnSpPr>
      <xdr:spPr>
        <a:xfrm flipV="1">
          <a:off x="13512800" y="14168362"/>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7" name="円/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0" name="テキスト ボックス 279"/>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2" name="テキスト ボックス 28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5" name="円/楕円 284"/>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6" name="テキスト ボックス 285"/>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0.03</a:t>
          </a:r>
          <a:r>
            <a:rPr kumimoji="1" lang="ja-JP" altLang="en-US" sz="1300">
              <a:latin typeface="ＭＳ Ｐゴシック"/>
            </a:rPr>
            <a:t>ポイント改善し、類似団体平均値を下回っている。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年度に新たに策定した「沖縄市定員適正化計画」に基づき、平成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1,003</a:t>
          </a:r>
          <a:r>
            <a:rPr kumimoji="1" lang="ja-JP" altLang="en-US" sz="1300">
              <a:latin typeface="ＭＳ Ｐゴシック"/>
            </a:rPr>
            <a:t>人から平成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992</a:t>
          </a:r>
          <a:r>
            <a:rPr kumimoji="1" lang="ja-JP" altLang="en-US" sz="1300">
              <a:latin typeface="ＭＳ Ｐゴシック"/>
            </a:rPr>
            <a:t>人へと削減する目標を定めた。</a:t>
          </a:r>
        </a:p>
        <a:p>
          <a:r>
            <a:rPr kumimoji="1" lang="ja-JP" altLang="en-US" sz="1300">
              <a:latin typeface="ＭＳ Ｐゴシック"/>
            </a:rPr>
            <a:t>　今後も事務事業の精査及び効率化により、適正な定員管理に努める。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153162</xdr:rowOff>
    </xdr:from>
    <xdr:to>
      <xdr:col>24</xdr:col>
      <xdr:colOff>558800</xdr:colOff>
      <xdr:row>61</xdr:row>
      <xdr:rowOff>160401</xdr:rowOff>
    </xdr:to>
    <xdr:cxnSp macro="">
      <xdr:nvCxnSpPr>
        <xdr:cNvPr id="319" name="直線コネクタ 318"/>
        <xdr:cNvCxnSpPr/>
      </xdr:nvCxnSpPr>
      <xdr:spPr>
        <a:xfrm flipV="1">
          <a:off x="16179800" y="1061161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160401</xdr:rowOff>
    </xdr:from>
    <xdr:to>
      <xdr:col>23</xdr:col>
      <xdr:colOff>406400</xdr:colOff>
      <xdr:row>61</xdr:row>
      <xdr:rowOff>162814</xdr:rowOff>
    </xdr:to>
    <xdr:cxnSp macro="">
      <xdr:nvCxnSpPr>
        <xdr:cNvPr id="322" name="直線コネクタ 321"/>
        <xdr:cNvCxnSpPr/>
      </xdr:nvCxnSpPr>
      <xdr:spPr>
        <a:xfrm flipV="1">
          <a:off x="15290800" y="106188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61</xdr:row>
      <xdr:rowOff>162814</xdr:rowOff>
    </xdr:to>
    <xdr:cxnSp macro="">
      <xdr:nvCxnSpPr>
        <xdr:cNvPr id="325" name="直線コネクタ 324"/>
        <xdr:cNvCxnSpPr/>
      </xdr:nvCxnSpPr>
      <xdr:spPr>
        <a:xfrm>
          <a:off x="14401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157988</xdr:rowOff>
    </xdr:from>
    <xdr:to>
      <xdr:col>21</xdr:col>
      <xdr:colOff>0</xdr:colOff>
      <xdr:row>61</xdr:row>
      <xdr:rowOff>160401</xdr:rowOff>
    </xdr:to>
    <xdr:cxnSp macro="">
      <xdr:nvCxnSpPr>
        <xdr:cNvPr id="328" name="直線コネクタ 327"/>
        <xdr:cNvCxnSpPr/>
      </xdr:nvCxnSpPr>
      <xdr:spPr>
        <a:xfrm flipV="1">
          <a:off x="13512800" y="1061643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102362</xdr:rowOff>
    </xdr:from>
    <xdr:to>
      <xdr:col>24</xdr:col>
      <xdr:colOff>609600</xdr:colOff>
      <xdr:row>62</xdr:row>
      <xdr:rowOff>32512</xdr:rowOff>
    </xdr:to>
    <xdr:sp macro="" textlink="">
      <xdr:nvSpPr>
        <xdr:cNvPr id="338" name="円/楕円 337"/>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118889</xdr:rowOff>
    </xdr:from>
    <xdr:ext cx="762000" cy="259045"/>
    <xdr:sp macro="" textlink="">
      <xdr:nvSpPr>
        <xdr:cNvPr id="339" name="定員管理の状況該当値テキスト"/>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109601</xdr:rowOff>
    </xdr:from>
    <xdr:to>
      <xdr:col>23</xdr:col>
      <xdr:colOff>457200</xdr:colOff>
      <xdr:row>62</xdr:row>
      <xdr:rowOff>39751</xdr:rowOff>
    </xdr:to>
    <xdr:sp macro="" textlink="">
      <xdr:nvSpPr>
        <xdr:cNvPr id="340" name="円/楕円 339"/>
        <xdr:cNvSpPr/>
      </xdr:nvSpPr>
      <xdr:spPr>
        <a:xfrm>
          <a:off x="16129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49928</xdr:rowOff>
    </xdr:from>
    <xdr:ext cx="736600" cy="259045"/>
    <xdr:sp macro="" textlink="">
      <xdr:nvSpPr>
        <xdr:cNvPr id="341" name="テキスト ボックス 340"/>
        <xdr:cNvSpPr txBox="1"/>
      </xdr:nvSpPr>
      <xdr:spPr>
        <a:xfrm>
          <a:off x="15798800" y="1033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112014</xdr:rowOff>
    </xdr:from>
    <xdr:to>
      <xdr:col>22</xdr:col>
      <xdr:colOff>254000</xdr:colOff>
      <xdr:row>62</xdr:row>
      <xdr:rowOff>42164</xdr:rowOff>
    </xdr:to>
    <xdr:sp macro="" textlink="">
      <xdr:nvSpPr>
        <xdr:cNvPr id="342" name="円/楕円 341"/>
        <xdr:cNvSpPr/>
      </xdr:nvSpPr>
      <xdr:spPr>
        <a:xfrm>
          <a:off x="15240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52341</xdr:rowOff>
    </xdr:from>
    <xdr:ext cx="762000" cy="259045"/>
    <xdr:sp macro="" textlink="">
      <xdr:nvSpPr>
        <xdr:cNvPr id="343" name="テキスト ボックス 342"/>
        <xdr:cNvSpPr txBox="1"/>
      </xdr:nvSpPr>
      <xdr:spPr>
        <a:xfrm>
          <a:off x="14909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107188</xdr:rowOff>
    </xdr:from>
    <xdr:to>
      <xdr:col>21</xdr:col>
      <xdr:colOff>50800</xdr:colOff>
      <xdr:row>62</xdr:row>
      <xdr:rowOff>37338</xdr:rowOff>
    </xdr:to>
    <xdr:sp macro="" textlink="">
      <xdr:nvSpPr>
        <xdr:cNvPr id="344" name="円/楕円 343"/>
        <xdr:cNvSpPr/>
      </xdr:nvSpPr>
      <xdr:spPr>
        <a:xfrm>
          <a:off x="14351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47515</xdr:rowOff>
    </xdr:from>
    <xdr:ext cx="762000" cy="259045"/>
    <xdr:sp macro="" textlink="">
      <xdr:nvSpPr>
        <xdr:cNvPr id="345" name="テキスト ボックス 344"/>
        <xdr:cNvSpPr txBox="1"/>
      </xdr:nvSpPr>
      <xdr:spPr>
        <a:xfrm>
          <a:off x="14020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109601</xdr:rowOff>
    </xdr:from>
    <xdr:to>
      <xdr:col>19</xdr:col>
      <xdr:colOff>533400</xdr:colOff>
      <xdr:row>62</xdr:row>
      <xdr:rowOff>39751</xdr:rowOff>
    </xdr:to>
    <xdr:sp macro="" textlink="">
      <xdr:nvSpPr>
        <xdr:cNvPr id="346" name="円/楕円 345"/>
        <xdr:cNvSpPr/>
      </xdr:nvSpPr>
      <xdr:spPr>
        <a:xfrm>
          <a:off x="13462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49928</xdr:rowOff>
    </xdr:from>
    <xdr:ext cx="762000" cy="259045"/>
    <xdr:sp macro="" textlink="">
      <xdr:nvSpPr>
        <xdr:cNvPr id="347" name="テキスト ボックス 346"/>
        <xdr:cNvSpPr txBox="1"/>
      </xdr:nvSpPr>
      <xdr:spPr>
        <a:xfrm>
          <a:off x="13131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0.6</a:t>
          </a:r>
          <a:r>
            <a:rPr kumimoji="1" lang="ja-JP" altLang="en-US" sz="1300">
              <a:latin typeface="ＭＳ Ｐゴシック"/>
            </a:rPr>
            <a:t>ポイント改善し、　類似団体平均値を下回っている。</a:t>
          </a:r>
          <a:endParaRPr kumimoji="1" lang="en-US" altLang="ja-JP" sz="1300">
            <a:latin typeface="ＭＳ Ｐゴシック"/>
          </a:endParaRPr>
        </a:p>
        <a:p>
          <a:r>
            <a:rPr kumimoji="1" lang="ja-JP" altLang="en-US" sz="1300">
              <a:latin typeface="ＭＳ Ｐゴシック"/>
            </a:rPr>
            <a:t>　税収入額の増に伴う標準財政規模の増が主な要因となっている。</a:t>
          </a:r>
        </a:p>
        <a:p>
          <a:r>
            <a:rPr kumimoji="1" lang="ja-JP" altLang="en-US" sz="1300">
              <a:latin typeface="ＭＳ Ｐゴシック"/>
            </a:rPr>
            <a:t>　今後は大型の新規建設事業や老朽化に伴う建替建設事業の増加が見込まれるため、比率の急激な悪化を抑えるため慎重な財政運営を行う必要がある。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107696</xdr:rowOff>
    </xdr:to>
    <xdr:cxnSp macro="">
      <xdr:nvCxnSpPr>
        <xdr:cNvPr id="379" name="直線コネクタ 378"/>
        <xdr:cNvCxnSpPr/>
      </xdr:nvCxnSpPr>
      <xdr:spPr>
        <a:xfrm flipV="1">
          <a:off x="16179800" y="69077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165608</xdr:rowOff>
    </xdr:to>
    <xdr:cxnSp macro="">
      <xdr:nvCxnSpPr>
        <xdr:cNvPr id="382" name="直線コネクタ 381"/>
        <xdr:cNvCxnSpPr/>
      </xdr:nvCxnSpPr>
      <xdr:spPr>
        <a:xfrm flipV="1">
          <a:off x="15290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71374</xdr:rowOff>
    </xdr:to>
    <xdr:cxnSp macro="">
      <xdr:nvCxnSpPr>
        <xdr:cNvPr id="385" name="直線コネクタ 384"/>
        <xdr:cNvCxnSpPr/>
      </xdr:nvCxnSpPr>
      <xdr:spPr>
        <a:xfrm flipV="1">
          <a:off x="14401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41</xdr:row>
      <xdr:rowOff>148590</xdr:rowOff>
    </xdr:to>
    <xdr:cxnSp macro="">
      <xdr:nvCxnSpPr>
        <xdr:cNvPr id="388" name="直線コネクタ 387"/>
        <xdr:cNvCxnSpPr/>
      </xdr:nvCxnSpPr>
      <xdr:spPr>
        <a:xfrm flipV="1">
          <a:off x="13512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8" name="円/楕円 397"/>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9"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400" name="円/楕円 399"/>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401" name="テキスト ボックス 400"/>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2" name="円/楕円 401"/>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403" name="テキスト ボックス 402"/>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4" name="円/楕円 403"/>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106951</xdr:rowOff>
    </xdr:from>
    <xdr:ext cx="762000" cy="259045"/>
    <xdr:sp macro="" textlink="">
      <xdr:nvSpPr>
        <xdr:cNvPr id="405" name="テキスト ボックス 404"/>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6" name="円/楕円 405"/>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7" name="テキスト ボックス 406"/>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類似団体平均値を下回っているものの、前年度と比較して</a:t>
          </a:r>
          <a:r>
            <a:rPr kumimoji="1" lang="en-US" altLang="ja-JP" sz="1300">
              <a:latin typeface="ＭＳ Ｐゴシック"/>
            </a:rPr>
            <a:t>4</a:t>
          </a:r>
          <a:r>
            <a:rPr kumimoji="1" lang="ja-JP" altLang="en-US" sz="1300">
              <a:latin typeface="ＭＳ Ｐゴシック"/>
            </a:rPr>
            <a:t>ポイント悪化している。</a:t>
          </a:r>
        </a:p>
        <a:p>
          <a:r>
            <a:rPr kumimoji="1" lang="ja-JP" altLang="en-US" sz="1300">
              <a:latin typeface="ＭＳ Ｐゴシック"/>
            </a:rPr>
            <a:t>　図書館建設等に伴う地方債発行額の増や、充当可能基金の減少が主な要因となっている。</a:t>
          </a:r>
        </a:p>
        <a:p>
          <a:r>
            <a:rPr kumimoji="1" lang="ja-JP" altLang="en-US" sz="1300">
              <a:latin typeface="ＭＳ Ｐゴシック"/>
            </a:rPr>
            <a:t>　今後は大型の新規建設事業や老朽化による建替建設事業の増加に伴う地方債発行残高の増加に備え、将来世代に過度な負担を先送りをしないよう、バランスの取れた財政運営に努める。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34713</xdr:rowOff>
    </xdr:from>
    <xdr:to>
      <xdr:col>24</xdr:col>
      <xdr:colOff>558800</xdr:colOff>
      <xdr:row>14</xdr:row>
      <xdr:rowOff>80675</xdr:rowOff>
    </xdr:to>
    <xdr:cxnSp macro="">
      <xdr:nvCxnSpPr>
        <xdr:cNvPr id="443" name="直線コネクタ 442"/>
        <xdr:cNvCxnSpPr/>
      </xdr:nvCxnSpPr>
      <xdr:spPr>
        <a:xfrm>
          <a:off x="16179800" y="243501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34713</xdr:rowOff>
    </xdr:from>
    <xdr:to>
      <xdr:col>23</xdr:col>
      <xdr:colOff>406400</xdr:colOff>
      <xdr:row>14</xdr:row>
      <xdr:rowOff>111700</xdr:rowOff>
    </xdr:to>
    <xdr:cxnSp macro="">
      <xdr:nvCxnSpPr>
        <xdr:cNvPr id="446" name="直線コネクタ 445"/>
        <xdr:cNvCxnSpPr/>
      </xdr:nvCxnSpPr>
      <xdr:spPr>
        <a:xfrm flipV="1">
          <a:off x="15290800" y="2435013"/>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48" name="テキスト ボックス 447"/>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111700</xdr:rowOff>
    </xdr:from>
    <xdr:to>
      <xdr:col>22</xdr:col>
      <xdr:colOff>203200</xdr:colOff>
      <xdr:row>15</xdr:row>
      <xdr:rowOff>67794</xdr:rowOff>
    </xdr:to>
    <xdr:cxnSp macro="">
      <xdr:nvCxnSpPr>
        <xdr:cNvPr id="449" name="直線コネクタ 448"/>
        <xdr:cNvCxnSpPr/>
      </xdr:nvCxnSpPr>
      <xdr:spPr>
        <a:xfrm flipV="1">
          <a:off x="14401800" y="251200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165419</xdr:rowOff>
    </xdr:from>
    <xdr:ext cx="762000" cy="259045"/>
    <xdr:sp macro="" textlink="">
      <xdr:nvSpPr>
        <xdr:cNvPr id="451" name="テキスト ボックス 450"/>
        <xdr:cNvSpPr txBox="1"/>
      </xdr:nvSpPr>
      <xdr:spPr>
        <a:xfrm>
          <a:off x="14909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67794</xdr:rowOff>
    </xdr:from>
    <xdr:to>
      <xdr:col>21</xdr:col>
      <xdr:colOff>0</xdr:colOff>
      <xdr:row>15</xdr:row>
      <xdr:rowOff>143631</xdr:rowOff>
    </xdr:to>
    <xdr:cxnSp macro="">
      <xdr:nvCxnSpPr>
        <xdr:cNvPr id="452" name="直線コネクタ 451"/>
        <xdr:cNvCxnSpPr/>
      </xdr:nvCxnSpPr>
      <xdr:spPr>
        <a:xfrm flipV="1">
          <a:off x="13512800" y="263954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37633</xdr:rowOff>
    </xdr:from>
    <xdr:ext cx="762000" cy="259045"/>
    <xdr:sp macro="" textlink="">
      <xdr:nvSpPr>
        <xdr:cNvPr id="454" name="テキスト ボックス 453"/>
        <xdr:cNvSpPr txBox="1"/>
      </xdr:nvSpPr>
      <xdr:spPr>
        <a:xfrm>
          <a:off x="14020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135302</xdr:rowOff>
    </xdr:from>
    <xdr:ext cx="762000" cy="259045"/>
    <xdr:sp macro="" textlink="">
      <xdr:nvSpPr>
        <xdr:cNvPr id="456" name="テキスト ボックス 455"/>
        <xdr:cNvSpPr txBox="1"/>
      </xdr:nvSpPr>
      <xdr:spPr>
        <a:xfrm>
          <a:off x="13131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29875</xdr:rowOff>
    </xdr:from>
    <xdr:to>
      <xdr:col>24</xdr:col>
      <xdr:colOff>609600</xdr:colOff>
      <xdr:row>14</xdr:row>
      <xdr:rowOff>131475</xdr:rowOff>
    </xdr:to>
    <xdr:sp macro="" textlink="">
      <xdr:nvSpPr>
        <xdr:cNvPr id="462" name="円/楕円 461"/>
        <xdr:cNvSpPr/>
      </xdr:nvSpPr>
      <xdr:spPr>
        <a:xfrm>
          <a:off x="169672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46402</xdr:rowOff>
    </xdr:from>
    <xdr:ext cx="762000" cy="259045"/>
    <xdr:sp macro="" textlink="">
      <xdr:nvSpPr>
        <xdr:cNvPr id="463" name="将来負担の状況該当値テキスト"/>
        <xdr:cNvSpPr txBox="1"/>
      </xdr:nvSpPr>
      <xdr:spPr>
        <a:xfrm>
          <a:off x="17106900" y="22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155363</xdr:rowOff>
    </xdr:from>
    <xdr:to>
      <xdr:col>23</xdr:col>
      <xdr:colOff>457200</xdr:colOff>
      <xdr:row>14</xdr:row>
      <xdr:rowOff>85513</xdr:rowOff>
    </xdr:to>
    <xdr:sp macro="" textlink="">
      <xdr:nvSpPr>
        <xdr:cNvPr id="464" name="円/楕円 463"/>
        <xdr:cNvSpPr/>
      </xdr:nvSpPr>
      <xdr:spPr>
        <a:xfrm>
          <a:off x="16129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95690</xdr:rowOff>
    </xdr:from>
    <xdr:ext cx="736600" cy="259045"/>
    <xdr:sp macro="" textlink="">
      <xdr:nvSpPr>
        <xdr:cNvPr id="465" name="テキスト ボックス 464"/>
        <xdr:cNvSpPr txBox="1"/>
      </xdr:nvSpPr>
      <xdr:spPr>
        <a:xfrm>
          <a:off x="15798800" y="215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60900</xdr:rowOff>
    </xdr:from>
    <xdr:to>
      <xdr:col>22</xdr:col>
      <xdr:colOff>254000</xdr:colOff>
      <xdr:row>14</xdr:row>
      <xdr:rowOff>162500</xdr:rowOff>
    </xdr:to>
    <xdr:sp macro="" textlink="">
      <xdr:nvSpPr>
        <xdr:cNvPr id="466" name="円/楕円 465"/>
        <xdr:cNvSpPr/>
      </xdr:nvSpPr>
      <xdr:spPr>
        <a:xfrm>
          <a:off x="15240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xdr:rowOff>
    </xdr:from>
    <xdr:ext cx="762000" cy="259045"/>
    <xdr:sp macro="" textlink="">
      <xdr:nvSpPr>
        <xdr:cNvPr id="467" name="テキスト ボックス 466"/>
        <xdr:cNvSpPr txBox="1"/>
      </xdr:nvSpPr>
      <xdr:spPr>
        <a:xfrm>
          <a:off x="14909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68" name="円/楕円 467"/>
        <xdr:cNvSpPr/>
      </xdr:nvSpPr>
      <xdr:spPr>
        <a:xfrm>
          <a:off x="14351000" y="2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69" name="テキスト ボックス 46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92831</xdr:rowOff>
    </xdr:from>
    <xdr:to>
      <xdr:col>19</xdr:col>
      <xdr:colOff>533400</xdr:colOff>
      <xdr:row>16</xdr:row>
      <xdr:rowOff>22981</xdr:rowOff>
    </xdr:to>
    <xdr:sp macro="" textlink="">
      <xdr:nvSpPr>
        <xdr:cNvPr id="470" name="円/楕円 469"/>
        <xdr:cNvSpPr/>
      </xdr:nvSpPr>
      <xdr:spPr>
        <a:xfrm>
          <a:off x="13462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33158</xdr:rowOff>
    </xdr:from>
    <xdr:ext cx="762000" cy="259045"/>
    <xdr:sp macro="" textlink="">
      <xdr:nvSpPr>
        <xdr:cNvPr id="471" name="テキスト ボックス 470"/>
        <xdr:cNvSpPr txBox="1"/>
      </xdr:nvSpPr>
      <xdr:spPr>
        <a:xfrm>
          <a:off x="13131800" y="243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人件費については、類似団体平均値を</a:t>
          </a:r>
          <a:r>
            <a:rPr kumimoji="1" lang="en-US" altLang="ja-JP" sz="1300">
              <a:latin typeface="ＭＳ Ｐゴシック"/>
            </a:rPr>
            <a:t>2.0</a:t>
          </a:r>
          <a:r>
            <a:rPr kumimoji="1" lang="ja-JP" altLang="en-US" sz="1300">
              <a:latin typeface="ＭＳ Ｐゴシック"/>
            </a:rPr>
            <a:t>ポイント下回っており、前年度と比較しても</a:t>
          </a:r>
          <a:r>
            <a:rPr kumimoji="1" lang="en-US" altLang="ja-JP" sz="1300">
              <a:latin typeface="ＭＳ Ｐゴシック"/>
            </a:rPr>
            <a:t>0.1</a:t>
          </a:r>
          <a:r>
            <a:rPr kumimoji="1" lang="ja-JP" altLang="en-US" sz="1300">
              <a:latin typeface="ＭＳ Ｐゴシック"/>
            </a:rPr>
            <a:t>ポイント減少している。</a:t>
          </a:r>
        </a:p>
        <a:p>
          <a:r>
            <a:rPr kumimoji="1" lang="ja-JP" altLang="en-US" sz="1300">
              <a:latin typeface="ＭＳ Ｐゴシック"/>
            </a:rPr>
            <a:t>　当市のラスパイレス指数は類似団体平均値を</a:t>
          </a:r>
          <a:r>
            <a:rPr kumimoji="1" lang="en-US" altLang="ja-JP" sz="1300">
              <a:latin typeface="ＭＳ Ｐゴシック"/>
            </a:rPr>
            <a:t>1.3</a:t>
          </a:r>
          <a:r>
            <a:rPr kumimoji="1" lang="ja-JP" altLang="en-US" sz="1300">
              <a:latin typeface="ＭＳ Ｐゴシック"/>
            </a:rPr>
            <a:t>ポイント下回っており、定員適正化計画に沿った適正な定員管理を行っていることが主な要因として挙げられる。</a:t>
          </a:r>
        </a:p>
        <a:p>
          <a:r>
            <a:rPr kumimoji="1" lang="ja-JP" altLang="en-US" sz="1300">
              <a:latin typeface="ＭＳ Ｐゴシック"/>
            </a:rPr>
            <a:t>　今後も各種手当を含めた給与体系及び定員管理の適正化、アウトソーシングなど、人件費の抑制に努める。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143328</xdr:rowOff>
    </xdr:to>
    <xdr:cxnSp macro="">
      <xdr:nvCxnSpPr>
        <xdr:cNvPr id="68" name="直線コネクタ 67"/>
        <xdr:cNvCxnSpPr/>
      </xdr:nvCxnSpPr>
      <xdr:spPr>
        <a:xfrm flipV="1">
          <a:off x="3987800" y="5956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143328</xdr:rowOff>
    </xdr:from>
    <xdr:to>
      <xdr:col>5</xdr:col>
      <xdr:colOff>549275</xdr:colOff>
      <xdr:row>35</xdr:row>
      <xdr:rowOff>20864</xdr:rowOff>
    </xdr:to>
    <xdr:cxnSp macro="">
      <xdr:nvCxnSpPr>
        <xdr:cNvPr id="71" name="直線コネクタ 70"/>
        <xdr:cNvCxnSpPr/>
      </xdr:nvCxnSpPr>
      <xdr:spPr>
        <a:xfrm flipV="1">
          <a:off x="3098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159657</xdr:rowOff>
    </xdr:from>
    <xdr:to>
      <xdr:col>4</xdr:col>
      <xdr:colOff>346075</xdr:colOff>
      <xdr:row>35</xdr:row>
      <xdr:rowOff>20864</xdr:rowOff>
    </xdr:to>
    <xdr:cxnSp macro="">
      <xdr:nvCxnSpPr>
        <xdr:cNvPr id="74" name="直線コネクタ 73"/>
        <xdr:cNvCxnSpPr/>
      </xdr:nvCxnSpPr>
      <xdr:spPr>
        <a:xfrm>
          <a:off x="2209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37</xdr:row>
      <xdr:rowOff>4536</xdr:rowOff>
    </xdr:to>
    <xdr:cxnSp macro="">
      <xdr:nvCxnSpPr>
        <xdr:cNvPr id="77" name="直線コネクタ 76"/>
        <xdr:cNvCxnSpPr/>
      </xdr:nvCxnSpPr>
      <xdr:spPr>
        <a:xfrm flipV="1">
          <a:off x="1320800" y="59889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7" name="円/楕円 86"/>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8"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92528</xdr:rowOff>
    </xdr:from>
    <xdr:to>
      <xdr:col>5</xdr:col>
      <xdr:colOff>600075</xdr:colOff>
      <xdr:row>35</xdr:row>
      <xdr:rowOff>22678</xdr:rowOff>
    </xdr:to>
    <xdr:sp macro="" textlink="">
      <xdr:nvSpPr>
        <xdr:cNvPr id="89" name="円/楕円 88"/>
        <xdr:cNvSpPr/>
      </xdr:nvSpPr>
      <xdr:spPr>
        <a:xfrm>
          <a:off x="3937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32855</xdr:rowOff>
    </xdr:from>
    <xdr:ext cx="736600" cy="259045"/>
    <xdr:sp macro="" textlink="">
      <xdr:nvSpPr>
        <xdr:cNvPr id="90" name="テキスト ボックス 89"/>
        <xdr:cNvSpPr txBox="1"/>
      </xdr:nvSpPr>
      <xdr:spPr>
        <a:xfrm>
          <a:off x="3606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141514</xdr:rowOff>
    </xdr:from>
    <xdr:to>
      <xdr:col>4</xdr:col>
      <xdr:colOff>396875</xdr:colOff>
      <xdr:row>35</xdr:row>
      <xdr:rowOff>71664</xdr:rowOff>
    </xdr:to>
    <xdr:sp macro="" textlink="">
      <xdr:nvSpPr>
        <xdr:cNvPr id="91" name="円/楕円 90"/>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81841</xdr:rowOff>
    </xdr:from>
    <xdr:ext cx="762000" cy="259045"/>
    <xdr:sp macro="" textlink="">
      <xdr:nvSpPr>
        <xdr:cNvPr id="92" name="テキスト ボックス 91"/>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108857</xdr:rowOff>
    </xdr:from>
    <xdr:to>
      <xdr:col>3</xdr:col>
      <xdr:colOff>193675</xdr:colOff>
      <xdr:row>35</xdr:row>
      <xdr:rowOff>39007</xdr:rowOff>
    </xdr:to>
    <xdr:sp macro="" textlink="">
      <xdr:nvSpPr>
        <xdr:cNvPr id="93" name="円/楕円 92"/>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49184</xdr:rowOff>
    </xdr:from>
    <xdr:ext cx="762000" cy="259045"/>
    <xdr:sp macro="" textlink="">
      <xdr:nvSpPr>
        <xdr:cNvPr id="94" name="テキスト ボックス 93"/>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5" name="円/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物件費については、前年度と比較して</a:t>
          </a:r>
          <a:r>
            <a:rPr kumimoji="1" lang="en-US" altLang="ja-JP" sz="1300">
              <a:latin typeface="ＭＳ Ｐゴシック"/>
            </a:rPr>
            <a:t>0.6</a:t>
          </a:r>
          <a:r>
            <a:rPr kumimoji="1" lang="ja-JP" altLang="en-US" sz="1300">
              <a:latin typeface="ＭＳ Ｐゴシック"/>
            </a:rPr>
            <a:t>ポイント増加しており、類似団体平均値を下回っている。</a:t>
          </a:r>
          <a:endParaRPr kumimoji="1" lang="en-US" altLang="ja-JP" sz="1300">
            <a:latin typeface="ＭＳ Ｐゴシック"/>
          </a:endParaRPr>
        </a:p>
        <a:p>
          <a:r>
            <a:rPr kumimoji="1" lang="ja-JP" altLang="en-US" sz="1300">
              <a:latin typeface="ＭＳ Ｐゴシック"/>
            </a:rPr>
            <a:t>　公共施設の設備保守や指定管理、その他行政事務に係る委託料が大半を占めており、今後も施設管理や行政事務における民間能力の活用が進むにつれ、年々増加していくものと見込まれる。</a:t>
          </a:r>
        </a:p>
        <a:p>
          <a:r>
            <a:rPr kumimoji="1" lang="ja-JP" altLang="en-US" sz="1300">
              <a:latin typeface="ＭＳ Ｐゴシック"/>
            </a:rPr>
            <a:t>　今後も更なる事務事業の効率化・経費節減を図っていく。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167821</xdr:rowOff>
    </xdr:to>
    <xdr:cxnSp macro="">
      <xdr:nvCxnSpPr>
        <xdr:cNvPr id="131" name="直線コネクタ 130"/>
        <xdr:cNvCxnSpPr/>
      </xdr:nvCxnSpPr>
      <xdr:spPr>
        <a:xfrm>
          <a:off x="15671800" y="2984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17</xdr:row>
      <xdr:rowOff>69850</xdr:rowOff>
    </xdr:to>
    <xdr:cxnSp macro="">
      <xdr:nvCxnSpPr>
        <xdr:cNvPr id="134" name="直線コネクタ 133"/>
        <xdr:cNvCxnSpPr/>
      </xdr:nvCxnSpPr>
      <xdr:spPr>
        <a:xfrm>
          <a:off x="14782800" y="2968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53521</xdr:rowOff>
    </xdr:to>
    <xdr:cxnSp macro="">
      <xdr:nvCxnSpPr>
        <xdr:cNvPr id="137" name="直線コネクタ 136"/>
        <xdr:cNvCxnSpPr/>
      </xdr:nvCxnSpPr>
      <xdr:spPr>
        <a:xfrm>
          <a:off x="13893800" y="28212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78014</xdr:rowOff>
    </xdr:to>
    <xdr:cxnSp macro="">
      <xdr:nvCxnSpPr>
        <xdr:cNvPr id="140" name="直線コネクタ 139"/>
        <xdr:cNvCxnSpPr/>
      </xdr:nvCxnSpPr>
      <xdr:spPr>
        <a:xfrm>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3" name="テキスト ボックス 15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2721</xdr:rowOff>
    </xdr:from>
    <xdr:to>
      <xdr:col>21</xdr:col>
      <xdr:colOff>412750</xdr:colOff>
      <xdr:row>17</xdr:row>
      <xdr:rowOff>104321</xdr:rowOff>
    </xdr:to>
    <xdr:sp macro="" textlink="">
      <xdr:nvSpPr>
        <xdr:cNvPr id="154" name="円/楕円 153"/>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114498</xdr:rowOff>
    </xdr:from>
    <xdr:ext cx="762000" cy="259045"/>
    <xdr:sp macro="" textlink="">
      <xdr:nvSpPr>
        <xdr:cNvPr id="155" name="テキスト ボックス 154"/>
        <xdr:cNvSpPr txBox="1"/>
      </xdr:nvSpPr>
      <xdr:spPr>
        <a:xfrm>
          <a:off x="14401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6" name="円/楕円 155"/>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7" name="テキスト ボックス 156"/>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8" name="円/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扶助費については、年々増加しており、依然として類似団体平均値を大幅に上回っている。</a:t>
          </a:r>
        </a:p>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ポイント増加した要因としては、生活保護費や障害者自立支援給付費の増加が主なものとなっている。</a:t>
          </a:r>
        </a:p>
        <a:p>
          <a:r>
            <a:rPr kumimoji="1" lang="ja-JP" altLang="en-US" sz="1300">
              <a:latin typeface="ＭＳ Ｐゴシック"/>
            </a:rPr>
            <a:t>　今後も生活保護や自立支援医療給付の適正実施に努め、また、医療費等の低減に繋がるよう市民の健康づくりなどを推進する。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135165</xdr:rowOff>
    </xdr:from>
    <xdr:to>
      <xdr:col>7</xdr:col>
      <xdr:colOff>15875</xdr:colOff>
      <xdr:row>62</xdr:row>
      <xdr:rowOff>18143</xdr:rowOff>
    </xdr:to>
    <xdr:cxnSp macro="">
      <xdr:nvCxnSpPr>
        <xdr:cNvPr id="194" name="直線コネクタ 193"/>
        <xdr:cNvCxnSpPr/>
      </xdr:nvCxnSpPr>
      <xdr:spPr>
        <a:xfrm>
          <a:off x="3987800" y="10593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4535</xdr:rowOff>
    </xdr:from>
    <xdr:to>
      <xdr:col>5</xdr:col>
      <xdr:colOff>549275</xdr:colOff>
      <xdr:row>61</xdr:row>
      <xdr:rowOff>135165</xdr:rowOff>
    </xdr:to>
    <xdr:cxnSp macro="">
      <xdr:nvCxnSpPr>
        <xdr:cNvPr id="197" name="直線コネクタ 196"/>
        <xdr:cNvCxnSpPr/>
      </xdr:nvCxnSpPr>
      <xdr:spPr>
        <a:xfrm>
          <a:off x="3098800" y="1046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121557</xdr:rowOff>
    </xdr:from>
    <xdr:to>
      <xdr:col>4</xdr:col>
      <xdr:colOff>346075</xdr:colOff>
      <xdr:row>61</xdr:row>
      <xdr:rowOff>4535</xdr:rowOff>
    </xdr:to>
    <xdr:cxnSp macro="">
      <xdr:nvCxnSpPr>
        <xdr:cNvPr id="200" name="直線コネクタ 199"/>
        <xdr:cNvCxnSpPr/>
      </xdr:nvCxnSpPr>
      <xdr:spPr>
        <a:xfrm>
          <a:off x="2209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99785</xdr:rowOff>
    </xdr:from>
    <xdr:to>
      <xdr:col>3</xdr:col>
      <xdr:colOff>142875</xdr:colOff>
      <xdr:row>60</xdr:row>
      <xdr:rowOff>121557</xdr:rowOff>
    </xdr:to>
    <xdr:cxnSp macro="">
      <xdr:nvCxnSpPr>
        <xdr:cNvPr id="203" name="直線コネクタ 202"/>
        <xdr:cNvCxnSpPr/>
      </xdr:nvCxnSpPr>
      <xdr:spPr>
        <a:xfrm>
          <a:off x="1320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138793</xdr:rowOff>
    </xdr:from>
    <xdr:to>
      <xdr:col>7</xdr:col>
      <xdr:colOff>66675</xdr:colOff>
      <xdr:row>62</xdr:row>
      <xdr:rowOff>68943</xdr:rowOff>
    </xdr:to>
    <xdr:sp macro="" textlink="">
      <xdr:nvSpPr>
        <xdr:cNvPr id="213" name="円/楕円 212"/>
        <xdr:cNvSpPr/>
      </xdr:nvSpPr>
      <xdr:spPr>
        <a:xfrm>
          <a:off x="47752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47370</xdr:rowOff>
    </xdr:from>
    <xdr:ext cx="762000" cy="259045"/>
    <xdr:sp macro="" textlink="">
      <xdr:nvSpPr>
        <xdr:cNvPr id="214" name="扶助費該当値テキスト"/>
        <xdr:cNvSpPr txBox="1"/>
      </xdr:nvSpPr>
      <xdr:spPr>
        <a:xfrm>
          <a:off x="4914900" y="105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84365</xdr:rowOff>
    </xdr:from>
    <xdr:to>
      <xdr:col>5</xdr:col>
      <xdr:colOff>600075</xdr:colOff>
      <xdr:row>62</xdr:row>
      <xdr:rowOff>14515</xdr:rowOff>
    </xdr:to>
    <xdr:sp macro="" textlink="">
      <xdr:nvSpPr>
        <xdr:cNvPr id="215" name="円/楕円 214"/>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170742</xdr:rowOff>
    </xdr:from>
    <xdr:ext cx="736600" cy="259045"/>
    <xdr:sp macro="" textlink="">
      <xdr:nvSpPr>
        <xdr:cNvPr id="216" name="テキスト ボックス 215"/>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125185</xdr:rowOff>
    </xdr:from>
    <xdr:to>
      <xdr:col>4</xdr:col>
      <xdr:colOff>396875</xdr:colOff>
      <xdr:row>61</xdr:row>
      <xdr:rowOff>55335</xdr:rowOff>
    </xdr:to>
    <xdr:sp macro="" textlink="">
      <xdr:nvSpPr>
        <xdr:cNvPr id="217" name="円/楕円 216"/>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40112</xdr:rowOff>
    </xdr:from>
    <xdr:ext cx="762000" cy="259045"/>
    <xdr:sp macro="" textlink="">
      <xdr:nvSpPr>
        <xdr:cNvPr id="218" name="テキスト ボックス 217"/>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70757</xdr:rowOff>
    </xdr:from>
    <xdr:to>
      <xdr:col>3</xdr:col>
      <xdr:colOff>193675</xdr:colOff>
      <xdr:row>61</xdr:row>
      <xdr:rowOff>907</xdr:rowOff>
    </xdr:to>
    <xdr:sp macro="" textlink="">
      <xdr:nvSpPr>
        <xdr:cNvPr id="219" name="円/楕円 218"/>
        <xdr:cNvSpPr/>
      </xdr:nvSpPr>
      <xdr:spPr>
        <a:xfrm>
          <a:off x="2159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157134</xdr:rowOff>
    </xdr:from>
    <xdr:ext cx="762000" cy="259045"/>
    <xdr:sp macro="" textlink="">
      <xdr:nvSpPr>
        <xdr:cNvPr id="220" name="テキスト ボックス 219"/>
        <xdr:cNvSpPr txBox="1"/>
      </xdr:nvSpPr>
      <xdr:spPr>
        <a:xfrm>
          <a:off x="1828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48985</xdr:rowOff>
    </xdr:from>
    <xdr:to>
      <xdr:col>1</xdr:col>
      <xdr:colOff>676275</xdr:colOff>
      <xdr:row>60</xdr:row>
      <xdr:rowOff>150585</xdr:rowOff>
    </xdr:to>
    <xdr:sp macro="" textlink="">
      <xdr:nvSpPr>
        <xdr:cNvPr id="221" name="円/楕円 220"/>
        <xdr:cNvSpPr/>
      </xdr:nvSpPr>
      <xdr:spPr>
        <a:xfrm>
          <a:off x="1270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135362</xdr:rowOff>
    </xdr:from>
    <xdr:ext cx="762000" cy="259045"/>
    <xdr:sp macro="" textlink="">
      <xdr:nvSpPr>
        <xdr:cNvPr id="222" name="テキスト ボックス 221"/>
        <xdr:cNvSpPr txBox="1"/>
      </xdr:nvSpPr>
      <xdr:spPr>
        <a:xfrm>
          <a:off x="939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その他については、前年度と比較して</a:t>
          </a:r>
          <a:r>
            <a:rPr kumimoji="1" lang="en-US" altLang="ja-JP" sz="1300">
              <a:latin typeface="ＭＳ Ｐゴシック"/>
            </a:rPr>
            <a:t>0.5</a:t>
          </a:r>
          <a:r>
            <a:rPr kumimoji="1" lang="ja-JP" altLang="en-US" sz="1300">
              <a:latin typeface="ＭＳ Ｐゴシック"/>
            </a:rPr>
            <a:t>ポイント増加しているものの、類似団体平均値を下回っている。数値</a:t>
          </a:r>
          <a:r>
            <a:rPr kumimoji="1" lang="en-US" altLang="ja-JP" sz="1300">
              <a:latin typeface="ＭＳ Ｐゴシック"/>
            </a:rPr>
            <a:t>12.5</a:t>
          </a:r>
          <a:r>
            <a:rPr kumimoji="1" lang="ja-JP" altLang="en-US" sz="1300">
              <a:latin typeface="ＭＳ Ｐゴシック"/>
            </a:rPr>
            <a:t>％のうち、繰出金の占める割合が</a:t>
          </a:r>
          <a:r>
            <a:rPr kumimoji="1" lang="en-US" altLang="ja-JP" sz="1300">
              <a:latin typeface="ＭＳ Ｐゴシック"/>
            </a:rPr>
            <a:t>12.1</a:t>
          </a:r>
          <a:r>
            <a:rPr kumimoji="1" lang="ja-JP" altLang="en-US" sz="1300">
              <a:latin typeface="ＭＳ Ｐゴシック"/>
            </a:rPr>
            <a:t>％となっている。</a:t>
          </a:r>
        </a:p>
        <a:p>
          <a:r>
            <a:rPr kumimoji="1" lang="ja-JP" altLang="en-US" sz="1300">
              <a:latin typeface="ＭＳ Ｐゴシック"/>
            </a:rPr>
            <a:t>　繰出金については、国民健康保険・後期高齢者医療・介護保険事業特別会計繰出金などが増加しており、今後も高齢化に伴い社会保障費に係る繰出金の増加が見込まれる。</a:t>
          </a:r>
        </a:p>
        <a:p>
          <a:r>
            <a:rPr kumimoji="1" lang="ja-JP" altLang="en-US" sz="1300">
              <a:latin typeface="ＭＳ Ｐゴシック"/>
            </a:rPr>
            <a:t>　各特別会計において、保険料の適正化など自主財源確保を図り、健全な財政運営に努める。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95250</xdr:rowOff>
    </xdr:to>
    <xdr:cxnSp macro="">
      <xdr:nvCxnSpPr>
        <xdr:cNvPr id="255" name="直線コネクタ 254"/>
        <xdr:cNvCxnSpPr/>
      </xdr:nvCxnSpPr>
      <xdr:spPr>
        <a:xfrm>
          <a:off x="15671800" y="9461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57150</xdr:rowOff>
    </xdr:to>
    <xdr:cxnSp macro="">
      <xdr:nvCxnSpPr>
        <xdr:cNvPr id="258" name="直線コネクタ 257"/>
        <xdr:cNvCxnSpPr/>
      </xdr:nvCxnSpPr>
      <xdr:spPr>
        <a:xfrm flipV="1">
          <a:off x="14782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57150</xdr:rowOff>
    </xdr:to>
    <xdr:cxnSp macro="">
      <xdr:nvCxnSpPr>
        <xdr:cNvPr id="261" name="直線コネクタ 260"/>
        <xdr:cNvCxnSpPr/>
      </xdr:nvCxnSpPr>
      <xdr:spPr>
        <a:xfrm>
          <a:off x="13893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55</xdr:row>
      <xdr:rowOff>31750</xdr:rowOff>
    </xdr:to>
    <xdr:cxnSp macro="">
      <xdr:nvCxnSpPr>
        <xdr:cNvPr id="264" name="直線コネクタ 263"/>
        <xdr:cNvCxnSpPr/>
      </xdr:nvCxnSpPr>
      <xdr:spPr>
        <a:xfrm>
          <a:off x="13004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74" name="円/楕円 273"/>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75"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6" name="円/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6350</xdr:rowOff>
    </xdr:from>
    <xdr:to>
      <xdr:col>21</xdr:col>
      <xdr:colOff>412750</xdr:colOff>
      <xdr:row>55</xdr:row>
      <xdr:rowOff>107950</xdr:rowOff>
    </xdr:to>
    <xdr:sp macro="" textlink="">
      <xdr:nvSpPr>
        <xdr:cNvPr id="278" name="円/楕円 277"/>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118127</xdr:rowOff>
    </xdr:from>
    <xdr:ext cx="762000" cy="259045"/>
    <xdr:sp macro="" textlink="">
      <xdr:nvSpPr>
        <xdr:cNvPr id="279" name="テキスト ボックス 278"/>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80" name="円/楕円 279"/>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81" name="テキスト ボックス 280"/>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82" name="円/楕円 281"/>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83" name="テキスト ボックス 282"/>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補助費等については、前年度と比較して</a:t>
          </a:r>
          <a:r>
            <a:rPr kumimoji="1" lang="en-US" altLang="ja-JP" sz="1300">
              <a:latin typeface="ＭＳ Ｐゴシック"/>
            </a:rPr>
            <a:t>0.2</a:t>
          </a:r>
          <a:r>
            <a:rPr kumimoji="1" lang="ja-JP" altLang="en-US" sz="1300">
              <a:latin typeface="ＭＳ Ｐゴシック"/>
            </a:rPr>
            <a:t>ポイント減少し、類似団体平均値を下回っている。</a:t>
          </a:r>
        </a:p>
        <a:p>
          <a:r>
            <a:rPr kumimoji="1" lang="ja-JP" altLang="en-US" sz="1300">
              <a:latin typeface="ＭＳ Ｐゴシック"/>
            </a:rPr>
            <a:t>　ごみ・し尿処理を行う組合への負担金等の減が主な要因となっている。</a:t>
          </a:r>
        </a:p>
        <a:p>
          <a:r>
            <a:rPr kumimoji="1" lang="ja-JP" altLang="en-US" sz="1300">
              <a:latin typeface="ＭＳ Ｐゴシック"/>
            </a:rPr>
            <a:t>　今後も各種団体への補助金交付事業の評価・見直しを適宜検討し、補助費等の適正化に努める。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18143</xdr:rowOff>
    </xdr:from>
    <xdr:to>
      <xdr:col>24</xdr:col>
      <xdr:colOff>31750</xdr:colOff>
      <xdr:row>34</xdr:row>
      <xdr:rowOff>39914</xdr:rowOff>
    </xdr:to>
    <xdr:cxnSp macro="">
      <xdr:nvCxnSpPr>
        <xdr:cNvPr id="318" name="直線コネクタ 317"/>
        <xdr:cNvCxnSpPr/>
      </xdr:nvCxnSpPr>
      <xdr:spPr>
        <a:xfrm flipV="1">
          <a:off x="15671800" y="5847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7257</xdr:rowOff>
    </xdr:from>
    <xdr:to>
      <xdr:col>22</xdr:col>
      <xdr:colOff>565150</xdr:colOff>
      <xdr:row>34</xdr:row>
      <xdr:rowOff>39914</xdr:rowOff>
    </xdr:to>
    <xdr:cxnSp macro="">
      <xdr:nvCxnSpPr>
        <xdr:cNvPr id="321" name="直線コネクタ 320"/>
        <xdr:cNvCxnSpPr/>
      </xdr:nvCxnSpPr>
      <xdr:spPr>
        <a:xfrm>
          <a:off x="14782800" y="583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156936</xdr:rowOff>
    </xdr:from>
    <xdr:to>
      <xdr:col>21</xdr:col>
      <xdr:colOff>361950</xdr:colOff>
      <xdr:row>34</xdr:row>
      <xdr:rowOff>7257</xdr:rowOff>
    </xdr:to>
    <xdr:cxnSp macro="">
      <xdr:nvCxnSpPr>
        <xdr:cNvPr id="324" name="直線コネクタ 323"/>
        <xdr:cNvCxnSpPr/>
      </xdr:nvCxnSpPr>
      <xdr:spPr>
        <a:xfrm>
          <a:off x="13893800" y="5814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102507</xdr:rowOff>
    </xdr:from>
    <xdr:to>
      <xdr:col>20</xdr:col>
      <xdr:colOff>158750</xdr:colOff>
      <xdr:row>33</xdr:row>
      <xdr:rowOff>156936</xdr:rowOff>
    </xdr:to>
    <xdr:cxnSp macro="">
      <xdr:nvCxnSpPr>
        <xdr:cNvPr id="327" name="直線コネクタ 326"/>
        <xdr:cNvCxnSpPr/>
      </xdr:nvCxnSpPr>
      <xdr:spPr>
        <a:xfrm>
          <a:off x="13004800" y="576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138793</xdr:rowOff>
    </xdr:from>
    <xdr:to>
      <xdr:col>24</xdr:col>
      <xdr:colOff>82550</xdr:colOff>
      <xdr:row>34</xdr:row>
      <xdr:rowOff>68943</xdr:rowOff>
    </xdr:to>
    <xdr:sp macro="" textlink="">
      <xdr:nvSpPr>
        <xdr:cNvPr id="337" name="円/楕円 336"/>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155320</xdr:rowOff>
    </xdr:from>
    <xdr:ext cx="762000" cy="259045"/>
    <xdr:sp macro="" textlink="">
      <xdr:nvSpPr>
        <xdr:cNvPr id="338" name="補助費等該当値テキスト"/>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160564</xdr:rowOff>
    </xdr:from>
    <xdr:to>
      <xdr:col>22</xdr:col>
      <xdr:colOff>615950</xdr:colOff>
      <xdr:row>34</xdr:row>
      <xdr:rowOff>90714</xdr:rowOff>
    </xdr:to>
    <xdr:sp macro="" textlink="">
      <xdr:nvSpPr>
        <xdr:cNvPr id="339" name="円/楕円 338"/>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100891</xdr:rowOff>
    </xdr:from>
    <xdr:ext cx="736600" cy="259045"/>
    <xdr:sp macro="" textlink="">
      <xdr:nvSpPr>
        <xdr:cNvPr id="340" name="テキスト ボックス 339"/>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127907</xdr:rowOff>
    </xdr:from>
    <xdr:to>
      <xdr:col>21</xdr:col>
      <xdr:colOff>412750</xdr:colOff>
      <xdr:row>34</xdr:row>
      <xdr:rowOff>58057</xdr:rowOff>
    </xdr:to>
    <xdr:sp macro="" textlink="">
      <xdr:nvSpPr>
        <xdr:cNvPr id="341" name="円/楕円 340"/>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68234</xdr:rowOff>
    </xdr:from>
    <xdr:ext cx="762000" cy="259045"/>
    <xdr:sp macro="" textlink="">
      <xdr:nvSpPr>
        <xdr:cNvPr id="342" name="テキスト ボックス 341"/>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106136</xdr:rowOff>
    </xdr:from>
    <xdr:to>
      <xdr:col>20</xdr:col>
      <xdr:colOff>209550</xdr:colOff>
      <xdr:row>34</xdr:row>
      <xdr:rowOff>36286</xdr:rowOff>
    </xdr:to>
    <xdr:sp macro="" textlink="">
      <xdr:nvSpPr>
        <xdr:cNvPr id="343" name="円/楕円 342"/>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46463</xdr:rowOff>
    </xdr:from>
    <xdr:ext cx="762000" cy="259045"/>
    <xdr:sp macro="" textlink="">
      <xdr:nvSpPr>
        <xdr:cNvPr id="344" name="テキスト ボックス 343"/>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51707</xdr:rowOff>
    </xdr:from>
    <xdr:to>
      <xdr:col>19</xdr:col>
      <xdr:colOff>6350</xdr:colOff>
      <xdr:row>33</xdr:row>
      <xdr:rowOff>153307</xdr:rowOff>
    </xdr:to>
    <xdr:sp macro="" textlink="">
      <xdr:nvSpPr>
        <xdr:cNvPr id="345" name="円/楕円 344"/>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163484</xdr:rowOff>
    </xdr:from>
    <xdr:ext cx="762000" cy="259045"/>
    <xdr:sp macro="" textlink="">
      <xdr:nvSpPr>
        <xdr:cNvPr id="346" name="テキスト ボックス 345"/>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公債費については、過去</a:t>
          </a:r>
          <a:r>
            <a:rPr kumimoji="1" lang="en-US" altLang="ja-JP" sz="1300">
              <a:latin typeface="ＭＳ Ｐゴシック"/>
            </a:rPr>
            <a:t>5</a:t>
          </a:r>
          <a:r>
            <a:rPr kumimoji="1" lang="ja-JP" altLang="en-US" sz="1300">
              <a:latin typeface="ＭＳ Ｐゴシック"/>
            </a:rPr>
            <a:t>年間とも比率が減少傾向にあり、類似団体平均値も</a:t>
          </a:r>
          <a:r>
            <a:rPr kumimoji="1" lang="en-US" altLang="ja-JP" sz="1300">
              <a:latin typeface="ＭＳ Ｐゴシック"/>
            </a:rPr>
            <a:t>7</a:t>
          </a:r>
          <a:r>
            <a:rPr kumimoji="1" lang="ja-JP" altLang="en-US" sz="1300">
              <a:latin typeface="ＭＳ Ｐゴシック"/>
            </a:rPr>
            <a:t>ポイント下回っている。</a:t>
          </a:r>
        </a:p>
        <a:p>
          <a:r>
            <a:rPr kumimoji="1" lang="ja-JP" altLang="en-US" sz="1300">
              <a:latin typeface="ＭＳ Ｐゴシック"/>
            </a:rPr>
            <a:t>　前年度と比較しても</a:t>
          </a:r>
          <a:r>
            <a:rPr kumimoji="1" lang="en-US" altLang="ja-JP" sz="1300">
              <a:latin typeface="ＭＳ Ｐゴシック"/>
            </a:rPr>
            <a:t>0.1</a:t>
          </a:r>
          <a:r>
            <a:rPr kumimoji="1" lang="ja-JP" altLang="en-US" sz="1300">
              <a:latin typeface="ＭＳ Ｐゴシック"/>
            </a:rPr>
            <a:t>ポイント改善しているものの、今後は大型の新規建設事業や老朽化に伴う建替建設事業が多く見込まれるため、地方債発行額のバランスも考慮した持続可能な財政運営を行う。</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80735</xdr:rowOff>
    </xdr:to>
    <xdr:cxnSp macro="">
      <xdr:nvCxnSpPr>
        <xdr:cNvPr id="381" name="直線コネクタ 380"/>
        <xdr:cNvCxnSpPr/>
      </xdr:nvCxnSpPr>
      <xdr:spPr>
        <a:xfrm flipV="1">
          <a:off x="3987800" y="12585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80735</xdr:rowOff>
    </xdr:from>
    <xdr:to>
      <xdr:col>5</xdr:col>
      <xdr:colOff>549275</xdr:colOff>
      <xdr:row>74</xdr:row>
      <xdr:rowOff>7257</xdr:rowOff>
    </xdr:to>
    <xdr:cxnSp macro="">
      <xdr:nvCxnSpPr>
        <xdr:cNvPr id="384" name="直線コネクタ 383"/>
        <xdr:cNvCxnSpPr/>
      </xdr:nvCxnSpPr>
      <xdr:spPr>
        <a:xfrm flipV="1">
          <a:off x="3098800" y="12596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xdr:rowOff>
    </xdr:from>
    <xdr:to>
      <xdr:col>4</xdr:col>
      <xdr:colOff>346075</xdr:colOff>
      <xdr:row>74</xdr:row>
      <xdr:rowOff>83457</xdr:rowOff>
    </xdr:to>
    <xdr:cxnSp macro="">
      <xdr:nvCxnSpPr>
        <xdr:cNvPr id="387" name="直線コネクタ 386"/>
        <xdr:cNvCxnSpPr/>
      </xdr:nvCxnSpPr>
      <xdr:spPr>
        <a:xfrm flipV="1">
          <a:off x="2209800" y="12694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83457</xdr:rowOff>
    </xdr:from>
    <xdr:to>
      <xdr:col>3</xdr:col>
      <xdr:colOff>142875</xdr:colOff>
      <xdr:row>74</xdr:row>
      <xdr:rowOff>127000</xdr:rowOff>
    </xdr:to>
    <xdr:cxnSp macro="">
      <xdr:nvCxnSpPr>
        <xdr:cNvPr id="390" name="直線コネクタ 389"/>
        <xdr:cNvCxnSpPr/>
      </xdr:nvCxnSpPr>
      <xdr:spPr>
        <a:xfrm flipV="1">
          <a:off x="1320800" y="12770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19050</xdr:rowOff>
    </xdr:from>
    <xdr:to>
      <xdr:col>7</xdr:col>
      <xdr:colOff>66675</xdr:colOff>
      <xdr:row>73</xdr:row>
      <xdr:rowOff>120650</xdr:rowOff>
    </xdr:to>
    <xdr:sp macro="" textlink="">
      <xdr:nvSpPr>
        <xdr:cNvPr id="400" name="円/楕円 399"/>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99077</xdr:rowOff>
    </xdr:from>
    <xdr:ext cx="762000" cy="259045"/>
    <xdr:sp macro="" textlink="">
      <xdr:nvSpPr>
        <xdr:cNvPr id="401"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29935</xdr:rowOff>
    </xdr:from>
    <xdr:to>
      <xdr:col>5</xdr:col>
      <xdr:colOff>600075</xdr:colOff>
      <xdr:row>73</xdr:row>
      <xdr:rowOff>131535</xdr:rowOff>
    </xdr:to>
    <xdr:sp macro="" textlink="">
      <xdr:nvSpPr>
        <xdr:cNvPr id="402" name="円/楕円 401"/>
        <xdr:cNvSpPr/>
      </xdr:nvSpPr>
      <xdr:spPr>
        <a:xfrm>
          <a:off x="3937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141712</xdr:rowOff>
    </xdr:from>
    <xdr:ext cx="736600" cy="259045"/>
    <xdr:sp macro="" textlink="">
      <xdr:nvSpPr>
        <xdr:cNvPr id="403" name="テキスト ボックス 402"/>
        <xdr:cNvSpPr txBox="1"/>
      </xdr:nvSpPr>
      <xdr:spPr>
        <a:xfrm>
          <a:off x="3606800" y="1231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127907</xdr:rowOff>
    </xdr:from>
    <xdr:to>
      <xdr:col>4</xdr:col>
      <xdr:colOff>396875</xdr:colOff>
      <xdr:row>74</xdr:row>
      <xdr:rowOff>58057</xdr:rowOff>
    </xdr:to>
    <xdr:sp macro="" textlink="">
      <xdr:nvSpPr>
        <xdr:cNvPr id="404" name="円/楕円 403"/>
        <xdr:cNvSpPr/>
      </xdr:nvSpPr>
      <xdr:spPr>
        <a:xfrm>
          <a:off x="3048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68234</xdr:rowOff>
    </xdr:from>
    <xdr:ext cx="762000" cy="259045"/>
    <xdr:sp macro="" textlink="">
      <xdr:nvSpPr>
        <xdr:cNvPr id="405" name="テキスト ボックス 404"/>
        <xdr:cNvSpPr txBox="1"/>
      </xdr:nvSpPr>
      <xdr:spPr>
        <a:xfrm>
          <a:off x="2717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32657</xdr:rowOff>
    </xdr:from>
    <xdr:to>
      <xdr:col>3</xdr:col>
      <xdr:colOff>193675</xdr:colOff>
      <xdr:row>74</xdr:row>
      <xdr:rowOff>134257</xdr:rowOff>
    </xdr:to>
    <xdr:sp macro="" textlink="">
      <xdr:nvSpPr>
        <xdr:cNvPr id="406" name="円/楕円 405"/>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144434</xdr:rowOff>
    </xdr:from>
    <xdr:ext cx="762000" cy="259045"/>
    <xdr:sp macro="" textlink="">
      <xdr:nvSpPr>
        <xdr:cNvPr id="407" name="テキスト ボックス 406"/>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8" name="円/楕円 40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9" name="テキスト ボックス 40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公債費以外については、類似団体平均値を上回っており、前年度と比べて類似団体平均値が</a:t>
          </a:r>
          <a:r>
            <a:rPr kumimoji="1" lang="en-US" altLang="ja-JP" sz="1300">
              <a:latin typeface="ＭＳ Ｐゴシック"/>
            </a:rPr>
            <a:t>0.2</a:t>
          </a:r>
          <a:r>
            <a:rPr kumimoji="1" lang="ja-JP" altLang="en-US" sz="1300">
              <a:latin typeface="ＭＳ Ｐゴシック"/>
            </a:rPr>
            <a:t>ポイントの増加となっている一方で、本市は</a:t>
          </a:r>
          <a:r>
            <a:rPr kumimoji="1" lang="en-US" altLang="ja-JP" sz="1300">
              <a:latin typeface="ＭＳ Ｐゴシック"/>
            </a:rPr>
            <a:t>1.3</a:t>
          </a:r>
          <a:r>
            <a:rPr kumimoji="1" lang="ja-JP" altLang="en-US" sz="1300">
              <a:latin typeface="ＭＳ Ｐゴシック"/>
            </a:rPr>
            <a:t>ポイントの増加となっている。</a:t>
          </a:r>
        </a:p>
        <a:p>
          <a:r>
            <a:rPr kumimoji="1" lang="ja-JP" altLang="en-US" sz="1300">
              <a:latin typeface="ＭＳ Ｐゴシック"/>
            </a:rPr>
            <a:t>　主な要因としては、扶助費が前年度と比較して</a:t>
          </a:r>
          <a:r>
            <a:rPr kumimoji="1" lang="en-US" altLang="ja-JP" sz="1300">
              <a:latin typeface="ＭＳ Ｐゴシック"/>
            </a:rPr>
            <a:t>0.5</a:t>
          </a:r>
          <a:r>
            <a:rPr kumimoji="1" lang="ja-JP" altLang="en-US" sz="1300">
              <a:latin typeface="ＭＳ Ｐゴシック"/>
            </a:rPr>
            <a:t>ポイント増加したことが挙げられ、生活保護費や医療費等の社会保障費は今後も増加見込みのため、事務事業の精査や経常経費の節減、積極的な財源の確保に取り組み、持続可能な財政運営に努める。</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66040</xdr:rowOff>
    </xdr:from>
    <xdr:to>
      <xdr:col>24</xdr:col>
      <xdr:colOff>31750</xdr:colOff>
      <xdr:row>74</xdr:row>
      <xdr:rowOff>165100</xdr:rowOff>
    </xdr:to>
    <xdr:cxnSp macro="">
      <xdr:nvCxnSpPr>
        <xdr:cNvPr id="442" name="直線コネクタ 441"/>
        <xdr:cNvCxnSpPr/>
      </xdr:nvCxnSpPr>
      <xdr:spPr>
        <a:xfrm>
          <a:off x="15671800" y="12753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153670</xdr:rowOff>
    </xdr:from>
    <xdr:to>
      <xdr:col>22</xdr:col>
      <xdr:colOff>565150</xdr:colOff>
      <xdr:row>74</xdr:row>
      <xdr:rowOff>66040</xdr:rowOff>
    </xdr:to>
    <xdr:cxnSp macro="">
      <xdr:nvCxnSpPr>
        <xdr:cNvPr id="445" name="直線コネクタ 444"/>
        <xdr:cNvCxnSpPr/>
      </xdr:nvCxnSpPr>
      <xdr:spPr>
        <a:xfrm>
          <a:off x="14782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xdr:rowOff>
    </xdr:from>
    <xdr:to>
      <xdr:col>21</xdr:col>
      <xdr:colOff>361950</xdr:colOff>
      <xdr:row>73</xdr:row>
      <xdr:rowOff>153670</xdr:rowOff>
    </xdr:to>
    <xdr:cxnSp macro="">
      <xdr:nvCxnSpPr>
        <xdr:cNvPr id="448" name="直線コネクタ 447"/>
        <xdr:cNvCxnSpPr/>
      </xdr:nvCxnSpPr>
      <xdr:spPr>
        <a:xfrm>
          <a:off x="13893800" y="12517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92710</xdr:rowOff>
    </xdr:to>
    <xdr:cxnSp macro="">
      <xdr:nvCxnSpPr>
        <xdr:cNvPr id="451" name="直線コネクタ 450"/>
        <xdr:cNvCxnSpPr/>
      </xdr:nvCxnSpPr>
      <xdr:spPr>
        <a:xfrm flipV="1">
          <a:off x="13004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55897</xdr:rowOff>
    </xdr:from>
    <xdr:ext cx="762000" cy="259045"/>
    <xdr:sp macro="" textlink="">
      <xdr:nvSpPr>
        <xdr:cNvPr id="453" name="テキスト ボックス 452"/>
        <xdr:cNvSpPr txBox="1"/>
      </xdr:nvSpPr>
      <xdr:spPr>
        <a:xfrm>
          <a:off x="13512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61" name="円/楕円 46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86377</xdr:rowOff>
    </xdr:from>
    <xdr:ext cx="762000" cy="259045"/>
    <xdr:sp macro="" textlink="">
      <xdr:nvSpPr>
        <xdr:cNvPr id="462" name="公債費以外該当値テキスト"/>
        <xdr:cNvSpPr txBox="1"/>
      </xdr:nvSpPr>
      <xdr:spPr>
        <a:xfrm>
          <a:off x="165989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xdr:rowOff>
    </xdr:from>
    <xdr:to>
      <xdr:col>22</xdr:col>
      <xdr:colOff>615950</xdr:colOff>
      <xdr:row>74</xdr:row>
      <xdr:rowOff>116840</xdr:rowOff>
    </xdr:to>
    <xdr:sp macro="" textlink="">
      <xdr:nvSpPr>
        <xdr:cNvPr id="463" name="円/楕円 462"/>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101617</xdr:rowOff>
    </xdr:from>
    <xdr:ext cx="736600" cy="259045"/>
    <xdr:sp macro="" textlink="">
      <xdr:nvSpPr>
        <xdr:cNvPr id="464" name="テキスト ボックス 463"/>
        <xdr:cNvSpPr txBox="1"/>
      </xdr:nvSpPr>
      <xdr:spPr>
        <a:xfrm>
          <a:off x="15290800" y="12788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102870</xdr:rowOff>
    </xdr:from>
    <xdr:to>
      <xdr:col>21</xdr:col>
      <xdr:colOff>412750</xdr:colOff>
      <xdr:row>74</xdr:row>
      <xdr:rowOff>33020</xdr:rowOff>
    </xdr:to>
    <xdr:sp macro="" textlink="">
      <xdr:nvSpPr>
        <xdr:cNvPr id="465" name="円/楕円 464"/>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43197</xdr:rowOff>
    </xdr:from>
    <xdr:ext cx="762000" cy="259045"/>
    <xdr:sp macro="" textlink="">
      <xdr:nvSpPr>
        <xdr:cNvPr id="466" name="テキスト ボックス 465"/>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121920</xdr:rowOff>
    </xdr:from>
    <xdr:to>
      <xdr:col>20</xdr:col>
      <xdr:colOff>209550</xdr:colOff>
      <xdr:row>73</xdr:row>
      <xdr:rowOff>52070</xdr:rowOff>
    </xdr:to>
    <xdr:sp macro="" textlink="">
      <xdr:nvSpPr>
        <xdr:cNvPr id="467" name="円/楕円 466"/>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62247</xdr:rowOff>
    </xdr:from>
    <xdr:ext cx="762000" cy="259045"/>
    <xdr:sp macro="" textlink="">
      <xdr:nvSpPr>
        <xdr:cNvPr id="468" name="テキスト ボックス 467"/>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69" name="円/楕円 468"/>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70" name="テキスト ボックス 469"/>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124170</xdr:rowOff>
    </xdr:from>
    <xdr:to>
      <xdr:col>4</xdr:col>
      <xdr:colOff>1117600</xdr:colOff>
      <xdr:row>18</xdr:row>
      <xdr:rowOff>143960</xdr:rowOff>
    </xdr:to>
    <xdr:cxnSp macro="">
      <xdr:nvCxnSpPr>
        <xdr:cNvPr id="52" name="直線コネクタ 51"/>
        <xdr:cNvCxnSpPr/>
      </xdr:nvCxnSpPr>
      <xdr:spPr bwMode="auto">
        <a:xfrm flipV="1">
          <a:off x="5003800" y="3257895"/>
          <a:ext cx="6477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143960</xdr:rowOff>
    </xdr:from>
    <xdr:to>
      <xdr:col>4</xdr:col>
      <xdr:colOff>469900</xdr:colOff>
      <xdr:row>18</xdr:row>
      <xdr:rowOff>168584</xdr:rowOff>
    </xdr:to>
    <xdr:cxnSp macro="">
      <xdr:nvCxnSpPr>
        <xdr:cNvPr id="55" name="直線コネクタ 54"/>
        <xdr:cNvCxnSpPr/>
      </xdr:nvCxnSpPr>
      <xdr:spPr bwMode="auto">
        <a:xfrm flipV="1">
          <a:off x="4305300" y="3277685"/>
          <a:ext cx="698500" cy="2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168584</xdr:rowOff>
    </xdr:from>
    <xdr:to>
      <xdr:col>3</xdr:col>
      <xdr:colOff>904875</xdr:colOff>
      <xdr:row>19</xdr:row>
      <xdr:rowOff>81356</xdr:rowOff>
    </xdr:to>
    <xdr:cxnSp macro="">
      <xdr:nvCxnSpPr>
        <xdr:cNvPr id="58" name="直線コネクタ 57"/>
        <xdr:cNvCxnSpPr/>
      </xdr:nvCxnSpPr>
      <xdr:spPr bwMode="auto">
        <a:xfrm flipV="1">
          <a:off x="3606800" y="3302309"/>
          <a:ext cx="698500" cy="8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27994</xdr:rowOff>
    </xdr:from>
    <xdr:to>
      <xdr:col>3</xdr:col>
      <xdr:colOff>206375</xdr:colOff>
      <xdr:row>19</xdr:row>
      <xdr:rowOff>81356</xdr:rowOff>
    </xdr:to>
    <xdr:cxnSp macro="">
      <xdr:nvCxnSpPr>
        <xdr:cNvPr id="61" name="直線コネクタ 60"/>
        <xdr:cNvCxnSpPr/>
      </xdr:nvCxnSpPr>
      <xdr:spPr bwMode="auto">
        <a:xfrm>
          <a:off x="2908300" y="3333169"/>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73370</xdr:rowOff>
    </xdr:from>
    <xdr:to>
      <xdr:col>5</xdr:col>
      <xdr:colOff>34925</xdr:colOff>
      <xdr:row>19</xdr:row>
      <xdr:rowOff>3520</xdr:rowOff>
    </xdr:to>
    <xdr:sp macro="" textlink="">
      <xdr:nvSpPr>
        <xdr:cNvPr id="71" name="円/楕円 70"/>
        <xdr:cNvSpPr/>
      </xdr:nvSpPr>
      <xdr:spPr bwMode="auto">
        <a:xfrm>
          <a:off x="56007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45447</xdr:rowOff>
    </xdr:from>
    <xdr:ext cx="762000" cy="259045"/>
    <xdr:sp macro="" textlink="">
      <xdr:nvSpPr>
        <xdr:cNvPr id="72" name="人口1人当たり決算額の推移該当値テキスト130"/>
        <xdr:cNvSpPr txBox="1"/>
      </xdr:nvSpPr>
      <xdr:spPr>
        <a:xfrm>
          <a:off x="5740400" y="31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60,795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93160</xdr:rowOff>
    </xdr:from>
    <xdr:to>
      <xdr:col>4</xdr:col>
      <xdr:colOff>520700</xdr:colOff>
      <xdr:row>19</xdr:row>
      <xdr:rowOff>23310</xdr:rowOff>
    </xdr:to>
    <xdr:sp macro="" textlink="">
      <xdr:nvSpPr>
        <xdr:cNvPr id="73" name="円/楕円 72"/>
        <xdr:cNvSpPr/>
      </xdr:nvSpPr>
      <xdr:spPr bwMode="auto">
        <a:xfrm>
          <a:off x="49530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8087</xdr:rowOff>
    </xdr:from>
    <xdr:ext cx="736600" cy="259045"/>
    <xdr:sp macro="" textlink="">
      <xdr:nvSpPr>
        <xdr:cNvPr id="74" name="テキスト ボックス 73"/>
        <xdr:cNvSpPr txBox="1"/>
      </xdr:nvSpPr>
      <xdr:spPr>
        <a:xfrm>
          <a:off x="4622800" y="331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117784</xdr:rowOff>
    </xdr:from>
    <xdr:to>
      <xdr:col>3</xdr:col>
      <xdr:colOff>955675</xdr:colOff>
      <xdr:row>19</xdr:row>
      <xdr:rowOff>47934</xdr:rowOff>
    </xdr:to>
    <xdr:sp macro="" textlink="">
      <xdr:nvSpPr>
        <xdr:cNvPr id="75" name="円/楕円 74"/>
        <xdr:cNvSpPr/>
      </xdr:nvSpPr>
      <xdr:spPr bwMode="auto">
        <a:xfrm>
          <a:off x="4254500" y="32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32711</xdr:rowOff>
    </xdr:from>
    <xdr:ext cx="762000" cy="259045"/>
    <xdr:sp macro="" textlink="">
      <xdr:nvSpPr>
        <xdr:cNvPr id="76" name="テキスト ボックス 75"/>
        <xdr:cNvSpPr txBox="1"/>
      </xdr:nvSpPr>
      <xdr:spPr>
        <a:xfrm>
          <a:off x="3924300" y="33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30556</xdr:rowOff>
    </xdr:from>
    <xdr:to>
      <xdr:col>3</xdr:col>
      <xdr:colOff>257175</xdr:colOff>
      <xdr:row>19</xdr:row>
      <xdr:rowOff>132156</xdr:rowOff>
    </xdr:to>
    <xdr:sp macro="" textlink="">
      <xdr:nvSpPr>
        <xdr:cNvPr id="77" name="円/楕円 76"/>
        <xdr:cNvSpPr/>
      </xdr:nvSpPr>
      <xdr:spPr bwMode="auto">
        <a:xfrm>
          <a:off x="3556000" y="3335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116933</xdr:rowOff>
    </xdr:from>
    <xdr:ext cx="762000" cy="259045"/>
    <xdr:sp macro="" textlink="">
      <xdr:nvSpPr>
        <xdr:cNvPr id="78" name="テキスト ボックス 77"/>
        <xdr:cNvSpPr txBox="1"/>
      </xdr:nvSpPr>
      <xdr:spPr>
        <a:xfrm>
          <a:off x="3225800" y="342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148644</xdr:rowOff>
    </xdr:from>
    <xdr:to>
      <xdr:col>2</xdr:col>
      <xdr:colOff>692150</xdr:colOff>
      <xdr:row>19</xdr:row>
      <xdr:rowOff>78794</xdr:rowOff>
    </xdr:to>
    <xdr:sp macro="" textlink="">
      <xdr:nvSpPr>
        <xdr:cNvPr id="79" name="円/楕円 78"/>
        <xdr:cNvSpPr/>
      </xdr:nvSpPr>
      <xdr:spPr bwMode="auto">
        <a:xfrm>
          <a:off x="2857500" y="328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63571</xdr:rowOff>
    </xdr:from>
    <xdr:ext cx="762000" cy="259045"/>
    <xdr:sp macro="" textlink="">
      <xdr:nvSpPr>
        <xdr:cNvPr id="80" name="テキスト ボックス 79"/>
        <xdr:cNvSpPr txBox="1"/>
      </xdr:nvSpPr>
      <xdr:spPr>
        <a:xfrm>
          <a:off x="2527300" y="33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153327</xdr:rowOff>
    </xdr:from>
    <xdr:to>
      <xdr:col>4</xdr:col>
      <xdr:colOff>1117600</xdr:colOff>
      <xdr:row>36</xdr:row>
      <xdr:rowOff>160109</xdr:rowOff>
    </xdr:to>
    <xdr:cxnSp macro="">
      <xdr:nvCxnSpPr>
        <xdr:cNvPr id="114" name="直線コネクタ 113"/>
        <xdr:cNvCxnSpPr/>
      </xdr:nvCxnSpPr>
      <xdr:spPr bwMode="auto">
        <a:xfrm>
          <a:off x="5003800" y="7106577"/>
          <a:ext cx="6477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120371</xdr:rowOff>
    </xdr:from>
    <xdr:to>
      <xdr:col>4</xdr:col>
      <xdr:colOff>469900</xdr:colOff>
      <xdr:row>36</xdr:row>
      <xdr:rowOff>153327</xdr:rowOff>
    </xdr:to>
    <xdr:cxnSp macro="">
      <xdr:nvCxnSpPr>
        <xdr:cNvPr id="117" name="直線コネクタ 116"/>
        <xdr:cNvCxnSpPr/>
      </xdr:nvCxnSpPr>
      <xdr:spPr bwMode="auto">
        <a:xfrm>
          <a:off x="4305300" y="7073621"/>
          <a:ext cx="698500" cy="3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52972</xdr:rowOff>
    </xdr:from>
    <xdr:to>
      <xdr:col>3</xdr:col>
      <xdr:colOff>904875</xdr:colOff>
      <xdr:row>36</xdr:row>
      <xdr:rowOff>120371</xdr:rowOff>
    </xdr:to>
    <xdr:cxnSp macro="">
      <xdr:nvCxnSpPr>
        <xdr:cNvPr id="120" name="直線コネクタ 119"/>
        <xdr:cNvCxnSpPr/>
      </xdr:nvCxnSpPr>
      <xdr:spPr bwMode="auto">
        <a:xfrm>
          <a:off x="3606800" y="7006222"/>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44171</xdr:rowOff>
    </xdr:from>
    <xdr:to>
      <xdr:col>3</xdr:col>
      <xdr:colOff>206375</xdr:colOff>
      <xdr:row>36</xdr:row>
      <xdr:rowOff>52972</xdr:rowOff>
    </xdr:to>
    <xdr:cxnSp macro="">
      <xdr:nvCxnSpPr>
        <xdr:cNvPr id="123" name="直線コネクタ 122"/>
        <xdr:cNvCxnSpPr/>
      </xdr:nvCxnSpPr>
      <xdr:spPr bwMode="auto">
        <a:xfrm>
          <a:off x="2908300" y="699742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109309</xdr:rowOff>
    </xdr:from>
    <xdr:to>
      <xdr:col>5</xdr:col>
      <xdr:colOff>34925</xdr:colOff>
      <xdr:row>37</xdr:row>
      <xdr:rowOff>39459</xdr:rowOff>
    </xdr:to>
    <xdr:sp macro="" textlink="">
      <xdr:nvSpPr>
        <xdr:cNvPr id="133" name="円/楕円 132"/>
        <xdr:cNvSpPr/>
      </xdr:nvSpPr>
      <xdr:spPr bwMode="auto">
        <a:xfrm>
          <a:off x="5600700" y="706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81386</xdr:rowOff>
    </xdr:from>
    <xdr:ext cx="762000" cy="259045"/>
    <xdr:sp macro="" textlink="">
      <xdr:nvSpPr>
        <xdr:cNvPr id="134" name="人口1人当たり決算額の推移該当値テキスト445"/>
        <xdr:cNvSpPr txBox="1"/>
      </xdr:nvSpPr>
      <xdr:spPr>
        <a:xfrm>
          <a:off x="5740400" y="703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102527</xdr:rowOff>
    </xdr:from>
    <xdr:to>
      <xdr:col>4</xdr:col>
      <xdr:colOff>520700</xdr:colOff>
      <xdr:row>37</xdr:row>
      <xdr:rowOff>32677</xdr:rowOff>
    </xdr:to>
    <xdr:sp macro="" textlink="">
      <xdr:nvSpPr>
        <xdr:cNvPr id="135" name="円/楕円 134"/>
        <xdr:cNvSpPr/>
      </xdr:nvSpPr>
      <xdr:spPr bwMode="auto">
        <a:xfrm>
          <a:off x="4953000" y="70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17454</xdr:rowOff>
    </xdr:from>
    <xdr:ext cx="736600" cy="259045"/>
    <xdr:sp macro="" textlink="">
      <xdr:nvSpPr>
        <xdr:cNvPr id="136" name="テキスト ボックス 135"/>
        <xdr:cNvSpPr txBox="1"/>
      </xdr:nvSpPr>
      <xdr:spPr>
        <a:xfrm>
          <a:off x="4622800" y="714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69571</xdr:rowOff>
    </xdr:from>
    <xdr:to>
      <xdr:col>3</xdr:col>
      <xdr:colOff>955675</xdr:colOff>
      <xdr:row>36</xdr:row>
      <xdr:rowOff>171171</xdr:rowOff>
    </xdr:to>
    <xdr:sp macro="" textlink="">
      <xdr:nvSpPr>
        <xdr:cNvPr id="137" name="円/楕円 136"/>
        <xdr:cNvSpPr/>
      </xdr:nvSpPr>
      <xdr:spPr bwMode="auto">
        <a:xfrm>
          <a:off x="42545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181348</xdr:rowOff>
    </xdr:from>
    <xdr:ext cx="762000" cy="259045"/>
    <xdr:sp macro="" textlink="">
      <xdr:nvSpPr>
        <xdr:cNvPr id="138" name="テキスト ボックス 137"/>
        <xdr:cNvSpPr txBox="1"/>
      </xdr:nvSpPr>
      <xdr:spPr>
        <a:xfrm>
          <a:off x="3924300" y="679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2172</xdr:rowOff>
    </xdr:from>
    <xdr:to>
      <xdr:col>3</xdr:col>
      <xdr:colOff>257175</xdr:colOff>
      <xdr:row>36</xdr:row>
      <xdr:rowOff>103772</xdr:rowOff>
    </xdr:to>
    <xdr:sp macro="" textlink="">
      <xdr:nvSpPr>
        <xdr:cNvPr id="139" name="円/楕円 138"/>
        <xdr:cNvSpPr/>
      </xdr:nvSpPr>
      <xdr:spPr bwMode="auto">
        <a:xfrm>
          <a:off x="3556000" y="69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113949</xdr:rowOff>
    </xdr:from>
    <xdr:ext cx="762000" cy="259045"/>
    <xdr:sp macro="" textlink="">
      <xdr:nvSpPr>
        <xdr:cNvPr id="140" name="テキスト ボックス 139"/>
        <xdr:cNvSpPr txBox="1"/>
      </xdr:nvSpPr>
      <xdr:spPr>
        <a:xfrm>
          <a:off x="3225800" y="67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336271</xdr:rowOff>
    </xdr:from>
    <xdr:to>
      <xdr:col>2</xdr:col>
      <xdr:colOff>692150</xdr:colOff>
      <xdr:row>36</xdr:row>
      <xdr:rowOff>94971</xdr:rowOff>
    </xdr:to>
    <xdr:sp macro="" textlink="">
      <xdr:nvSpPr>
        <xdr:cNvPr id="141" name="円/楕円 140"/>
        <xdr:cNvSpPr/>
      </xdr:nvSpPr>
      <xdr:spPr bwMode="auto">
        <a:xfrm>
          <a:off x="2857500" y="6946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105148</xdr:rowOff>
    </xdr:from>
    <xdr:ext cx="762000" cy="259045"/>
    <xdr:sp macro="" textlink="">
      <xdr:nvSpPr>
        <xdr:cNvPr id="142" name="テキスト ボックス 141"/>
        <xdr:cNvSpPr txBox="1"/>
      </xdr:nvSpPr>
      <xdr:spPr>
        <a:xfrm>
          <a:off x="2527300" y="671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89441</xdr:rowOff>
    </xdr:from>
    <xdr:to>
      <xdr:col>6</xdr:col>
      <xdr:colOff>511175</xdr:colOff>
      <xdr:row>37</xdr:row>
      <xdr:rowOff>117134</xdr:rowOff>
    </xdr:to>
    <xdr:cxnSp macro="">
      <xdr:nvCxnSpPr>
        <xdr:cNvPr id="63" name="直線コネクタ 62"/>
        <xdr:cNvCxnSpPr/>
      </xdr:nvCxnSpPr>
      <xdr:spPr>
        <a:xfrm>
          <a:off x="3797300" y="6433091"/>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86991</xdr:rowOff>
    </xdr:from>
    <xdr:to>
      <xdr:col>5</xdr:col>
      <xdr:colOff>358775</xdr:colOff>
      <xdr:row>37</xdr:row>
      <xdr:rowOff>89441</xdr:rowOff>
    </xdr:to>
    <xdr:cxnSp macro="">
      <xdr:nvCxnSpPr>
        <xdr:cNvPr id="66" name="直線コネクタ 65"/>
        <xdr:cNvCxnSpPr/>
      </xdr:nvCxnSpPr>
      <xdr:spPr>
        <a:xfrm>
          <a:off x="2908300" y="64306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73863</xdr:rowOff>
    </xdr:from>
    <xdr:to>
      <xdr:col>4</xdr:col>
      <xdr:colOff>155575</xdr:colOff>
      <xdr:row>37</xdr:row>
      <xdr:rowOff>86991</xdr:rowOff>
    </xdr:to>
    <xdr:cxnSp macro="">
      <xdr:nvCxnSpPr>
        <xdr:cNvPr id="69" name="直線コネクタ 68"/>
        <xdr:cNvCxnSpPr/>
      </xdr:nvCxnSpPr>
      <xdr:spPr>
        <a:xfrm>
          <a:off x="2019300" y="64175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66254</xdr:rowOff>
    </xdr:from>
    <xdr:to>
      <xdr:col>2</xdr:col>
      <xdr:colOff>638175</xdr:colOff>
      <xdr:row>37</xdr:row>
      <xdr:rowOff>73863</xdr:rowOff>
    </xdr:to>
    <xdr:cxnSp macro="">
      <xdr:nvCxnSpPr>
        <xdr:cNvPr id="72" name="直線コネクタ 71"/>
        <xdr:cNvCxnSpPr/>
      </xdr:nvCxnSpPr>
      <xdr:spPr>
        <a:xfrm>
          <a:off x="1130300" y="640990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66334</xdr:rowOff>
    </xdr:from>
    <xdr:to>
      <xdr:col>6</xdr:col>
      <xdr:colOff>561975</xdr:colOff>
      <xdr:row>37</xdr:row>
      <xdr:rowOff>167934</xdr:rowOff>
    </xdr:to>
    <xdr:sp macro="" textlink="">
      <xdr:nvSpPr>
        <xdr:cNvPr id="82" name="円/楕円 81"/>
        <xdr:cNvSpPr/>
      </xdr:nvSpPr>
      <xdr:spPr>
        <a:xfrm>
          <a:off x="45847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44761</xdr:rowOff>
    </xdr:from>
    <xdr:ext cx="534377" cy="259045"/>
    <xdr:sp macro="" textlink="">
      <xdr:nvSpPr>
        <xdr:cNvPr id="83" name="人件費該当値テキスト"/>
        <xdr:cNvSpPr txBox="1"/>
      </xdr:nvSpPr>
      <xdr:spPr>
        <a:xfrm>
          <a:off x="4686300" y="63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38641</xdr:rowOff>
    </xdr:from>
    <xdr:to>
      <xdr:col>5</xdr:col>
      <xdr:colOff>409575</xdr:colOff>
      <xdr:row>37</xdr:row>
      <xdr:rowOff>140241</xdr:rowOff>
    </xdr:to>
    <xdr:sp macro="" textlink="">
      <xdr:nvSpPr>
        <xdr:cNvPr id="84" name="円/楕円 83"/>
        <xdr:cNvSpPr/>
      </xdr:nvSpPr>
      <xdr:spPr>
        <a:xfrm>
          <a:off x="3746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131367</xdr:rowOff>
    </xdr:from>
    <xdr:ext cx="534377" cy="259045"/>
    <xdr:sp macro="" textlink="">
      <xdr:nvSpPr>
        <xdr:cNvPr id="85" name="テキスト ボックス 84"/>
        <xdr:cNvSpPr txBox="1"/>
      </xdr:nvSpPr>
      <xdr:spPr>
        <a:xfrm>
          <a:off x="3530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36191</xdr:rowOff>
    </xdr:from>
    <xdr:to>
      <xdr:col>4</xdr:col>
      <xdr:colOff>206375</xdr:colOff>
      <xdr:row>37</xdr:row>
      <xdr:rowOff>137791</xdr:rowOff>
    </xdr:to>
    <xdr:sp macro="" textlink="">
      <xdr:nvSpPr>
        <xdr:cNvPr id="86" name="円/楕円 85"/>
        <xdr:cNvSpPr/>
      </xdr:nvSpPr>
      <xdr:spPr>
        <a:xfrm>
          <a:off x="2857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128919</xdr:rowOff>
    </xdr:from>
    <xdr:ext cx="534377" cy="259045"/>
    <xdr:sp macro="" textlink="">
      <xdr:nvSpPr>
        <xdr:cNvPr id="87" name="テキスト ボックス 86"/>
        <xdr:cNvSpPr txBox="1"/>
      </xdr:nvSpPr>
      <xdr:spPr>
        <a:xfrm>
          <a:off x="2641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23063</xdr:rowOff>
    </xdr:from>
    <xdr:to>
      <xdr:col>3</xdr:col>
      <xdr:colOff>3175</xdr:colOff>
      <xdr:row>37</xdr:row>
      <xdr:rowOff>124663</xdr:rowOff>
    </xdr:to>
    <xdr:sp macro="" textlink="">
      <xdr:nvSpPr>
        <xdr:cNvPr id="88" name="円/楕円 87"/>
        <xdr:cNvSpPr/>
      </xdr:nvSpPr>
      <xdr:spPr>
        <a:xfrm>
          <a:off x="1968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115790</xdr:rowOff>
    </xdr:from>
    <xdr:ext cx="534377" cy="259045"/>
    <xdr:sp macro="" textlink="">
      <xdr:nvSpPr>
        <xdr:cNvPr id="89" name="テキスト ボックス 88"/>
        <xdr:cNvSpPr txBox="1"/>
      </xdr:nvSpPr>
      <xdr:spPr>
        <a:xfrm>
          <a:off x="1752111" y="64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15454</xdr:rowOff>
    </xdr:from>
    <xdr:to>
      <xdr:col>1</xdr:col>
      <xdr:colOff>485775</xdr:colOff>
      <xdr:row>37</xdr:row>
      <xdr:rowOff>117054</xdr:rowOff>
    </xdr:to>
    <xdr:sp macro="" textlink="">
      <xdr:nvSpPr>
        <xdr:cNvPr id="90" name="円/楕円 89"/>
        <xdr:cNvSpPr/>
      </xdr:nvSpPr>
      <xdr:spPr>
        <a:xfrm>
          <a:off x="10795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108181</xdr:rowOff>
    </xdr:from>
    <xdr:ext cx="534377" cy="259045"/>
    <xdr:sp macro="" textlink="">
      <xdr:nvSpPr>
        <xdr:cNvPr id="91" name="テキスト ボックス 90"/>
        <xdr:cNvSpPr txBox="1"/>
      </xdr:nvSpPr>
      <xdr:spPr>
        <a:xfrm>
          <a:off x="863111" y="64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158641</xdr:rowOff>
    </xdr:from>
    <xdr:to>
      <xdr:col>6</xdr:col>
      <xdr:colOff>511175</xdr:colOff>
      <xdr:row>56</xdr:row>
      <xdr:rowOff>63478</xdr:rowOff>
    </xdr:to>
    <xdr:cxnSp macro="">
      <xdr:nvCxnSpPr>
        <xdr:cNvPr id="123" name="直線コネクタ 122"/>
        <xdr:cNvCxnSpPr/>
      </xdr:nvCxnSpPr>
      <xdr:spPr>
        <a:xfrm flipV="1">
          <a:off x="3797300" y="9588391"/>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63478</xdr:rowOff>
    </xdr:from>
    <xdr:to>
      <xdr:col>5</xdr:col>
      <xdr:colOff>358775</xdr:colOff>
      <xdr:row>56</xdr:row>
      <xdr:rowOff>152404</xdr:rowOff>
    </xdr:to>
    <xdr:cxnSp macro="">
      <xdr:nvCxnSpPr>
        <xdr:cNvPr id="126" name="直線コネクタ 125"/>
        <xdr:cNvCxnSpPr/>
      </xdr:nvCxnSpPr>
      <xdr:spPr>
        <a:xfrm flipV="1">
          <a:off x="2908300" y="966467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68344</xdr:rowOff>
    </xdr:from>
    <xdr:to>
      <xdr:col>4</xdr:col>
      <xdr:colOff>155575</xdr:colOff>
      <xdr:row>56</xdr:row>
      <xdr:rowOff>152404</xdr:rowOff>
    </xdr:to>
    <xdr:cxnSp macro="">
      <xdr:nvCxnSpPr>
        <xdr:cNvPr id="129" name="直線コネクタ 128"/>
        <xdr:cNvCxnSpPr/>
      </xdr:nvCxnSpPr>
      <xdr:spPr>
        <a:xfrm>
          <a:off x="2019300" y="9669544"/>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68344</xdr:rowOff>
    </xdr:from>
    <xdr:to>
      <xdr:col>2</xdr:col>
      <xdr:colOff>638175</xdr:colOff>
      <xdr:row>57</xdr:row>
      <xdr:rowOff>45680</xdr:rowOff>
    </xdr:to>
    <xdr:cxnSp macro="">
      <xdr:nvCxnSpPr>
        <xdr:cNvPr id="132" name="直線コネクタ 131"/>
        <xdr:cNvCxnSpPr/>
      </xdr:nvCxnSpPr>
      <xdr:spPr>
        <a:xfrm flipV="1">
          <a:off x="1130300" y="9669544"/>
          <a:ext cx="889000" cy="14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107841</xdr:rowOff>
    </xdr:from>
    <xdr:to>
      <xdr:col>6</xdr:col>
      <xdr:colOff>561975</xdr:colOff>
      <xdr:row>56</xdr:row>
      <xdr:rowOff>37991</xdr:rowOff>
    </xdr:to>
    <xdr:sp macro="" textlink="">
      <xdr:nvSpPr>
        <xdr:cNvPr id="142" name="円/楕円 141"/>
        <xdr:cNvSpPr/>
      </xdr:nvSpPr>
      <xdr:spPr>
        <a:xfrm>
          <a:off x="45847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130718</xdr:rowOff>
    </xdr:from>
    <xdr:ext cx="534377" cy="259045"/>
    <xdr:sp macro="" textlink="">
      <xdr:nvSpPr>
        <xdr:cNvPr id="143" name="物件費該当値テキスト"/>
        <xdr:cNvSpPr txBox="1"/>
      </xdr:nvSpPr>
      <xdr:spPr>
        <a:xfrm>
          <a:off x="4686300" y="93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12678</xdr:rowOff>
    </xdr:from>
    <xdr:to>
      <xdr:col>5</xdr:col>
      <xdr:colOff>409575</xdr:colOff>
      <xdr:row>56</xdr:row>
      <xdr:rowOff>114278</xdr:rowOff>
    </xdr:to>
    <xdr:sp macro="" textlink="">
      <xdr:nvSpPr>
        <xdr:cNvPr id="144" name="円/楕円 143"/>
        <xdr:cNvSpPr/>
      </xdr:nvSpPr>
      <xdr:spPr>
        <a:xfrm>
          <a:off x="3746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130805</xdr:rowOff>
    </xdr:from>
    <xdr:ext cx="534377" cy="259045"/>
    <xdr:sp macro="" textlink="">
      <xdr:nvSpPr>
        <xdr:cNvPr id="145" name="テキスト ボックス 144"/>
        <xdr:cNvSpPr txBox="1"/>
      </xdr:nvSpPr>
      <xdr:spPr>
        <a:xfrm>
          <a:off x="3530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101604</xdr:rowOff>
    </xdr:from>
    <xdr:to>
      <xdr:col>4</xdr:col>
      <xdr:colOff>206375</xdr:colOff>
      <xdr:row>57</xdr:row>
      <xdr:rowOff>31754</xdr:rowOff>
    </xdr:to>
    <xdr:sp macro="" textlink="">
      <xdr:nvSpPr>
        <xdr:cNvPr id="146" name="円/楕円 145"/>
        <xdr:cNvSpPr/>
      </xdr:nvSpPr>
      <xdr:spPr>
        <a:xfrm>
          <a:off x="2857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48281</xdr:rowOff>
    </xdr:from>
    <xdr:ext cx="534377" cy="259045"/>
    <xdr:sp macro="" textlink="">
      <xdr:nvSpPr>
        <xdr:cNvPr id="147" name="テキスト ボックス 146"/>
        <xdr:cNvSpPr txBox="1"/>
      </xdr:nvSpPr>
      <xdr:spPr>
        <a:xfrm>
          <a:off x="2641111"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17544</xdr:rowOff>
    </xdr:from>
    <xdr:to>
      <xdr:col>3</xdr:col>
      <xdr:colOff>3175</xdr:colOff>
      <xdr:row>56</xdr:row>
      <xdr:rowOff>119144</xdr:rowOff>
    </xdr:to>
    <xdr:sp macro="" textlink="">
      <xdr:nvSpPr>
        <xdr:cNvPr id="148" name="円/楕円 147"/>
        <xdr:cNvSpPr/>
      </xdr:nvSpPr>
      <xdr:spPr>
        <a:xfrm>
          <a:off x="1968500" y="9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135671</xdr:rowOff>
    </xdr:from>
    <xdr:ext cx="534377" cy="259045"/>
    <xdr:sp macro="" textlink="">
      <xdr:nvSpPr>
        <xdr:cNvPr id="149" name="テキスト ボックス 148"/>
        <xdr:cNvSpPr txBox="1"/>
      </xdr:nvSpPr>
      <xdr:spPr>
        <a:xfrm>
          <a:off x="1752111" y="93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166330</xdr:rowOff>
    </xdr:from>
    <xdr:to>
      <xdr:col>1</xdr:col>
      <xdr:colOff>485775</xdr:colOff>
      <xdr:row>57</xdr:row>
      <xdr:rowOff>96480</xdr:rowOff>
    </xdr:to>
    <xdr:sp macro="" textlink="">
      <xdr:nvSpPr>
        <xdr:cNvPr id="150" name="円/楕円 149"/>
        <xdr:cNvSpPr/>
      </xdr:nvSpPr>
      <xdr:spPr>
        <a:xfrm>
          <a:off x="1079500" y="97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113007</xdr:rowOff>
    </xdr:from>
    <xdr:ext cx="534377" cy="259045"/>
    <xdr:sp macro="" textlink="">
      <xdr:nvSpPr>
        <xdr:cNvPr id="151" name="テキスト ボックス 150"/>
        <xdr:cNvSpPr txBox="1"/>
      </xdr:nvSpPr>
      <xdr:spPr>
        <a:xfrm>
          <a:off x="863111" y="95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68205</xdr:rowOff>
    </xdr:from>
    <xdr:to>
      <xdr:col>6</xdr:col>
      <xdr:colOff>511175</xdr:colOff>
      <xdr:row>77</xdr:row>
      <xdr:rowOff>107125</xdr:rowOff>
    </xdr:to>
    <xdr:cxnSp macro="">
      <xdr:nvCxnSpPr>
        <xdr:cNvPr id="176" name="直線コネクタ 175"/>
        <xdr:cNvCxnSpPr/>
      </xdr:nvCxnSpPr>
      <xdr:spPr>
        <a:xfrm flipV="1">
          <a:off x="3797300" y="13269855"/>
          <a:ext cx="8382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107125</xdr:rowOff>
    </xdr:from>
    <xdr:to>
      <xdr:col>5</xdr:col>
      <xdr:colOff>358775</xdr:colOff>
      <xdr:row>77</xdr:row>
      <xdr:rowOff>129699</xdr:rowOff>
    </xdr:to>
    <xdr:cxnSp macro="">
      <xdr:nvCxnSpPr>
        <xdr:cNvPr id="179" name="直線コネクタ 178"/>
        <xdr:cNvCxnSpPr/>
      </xdr:nvCxnSpPr>
      <xdr:spPr>
        <a:xfrm flipV="1">
          <a:off x="2908300" y="13308775"/>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109068</xdr:rowOff>
    </xdr:from>
    <xdr:to>
      <xdr:col>4</xdr:col>
      <xdr:colOff>155575</xdr:colOff>
      <xdr:row>77</xdr:row>
      <xdr:rowOff>129699</xdr:rowOff>
    </xdr:to>
    <xdr:cxnSp macro="">
      <xdr:nvCxnSpPr>
        <xdr:cNvPr id="182" name="直線コネクタ 181"/>
        <xdr:cNvCxnSpPr/>
      </xdr:nvCxnSpPr>
      <xdr:spPr>
        <a:xfrm>
          <a:off x="2019300" y="13310718"/>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100209</xdr:rowOff>
    </xdr:from>
    <xdr:to>
      <xdr:col>2</xdr:col>
      <xdr:colOff>638175</xdr:colOff>
      <xdr:row>77</xdr:row>
      <xdr:rowOff>109068</xdr:rowOff>
    </xdr:to>
    <xdr:cxnSp macro="">
      <xdr:nvCxnSpPr>
        <xdr:cNvPr id="185" name="直線コネクタ 184"/>
        <xdr:cNvCxnSpPr/>
      </xdr:nvCxnSpPr>
      <xdr:spPr>
        <a:xfrm>
          <a:off x="1130300" y="13301859"/>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17405</xdr:rowOff>
    </xdr:from>
    <xdr:to>
      <xdr:col>6</xdr:col>
      <xdr:colOff>561975</xdr:colOff>
      <xdr:row>77</xdr:row>
      <xdr:rowOff>119005</xdr:rowOff>
    </xdr:to>
    <xdr:sp macro="" textlink="">
      <xdr:nvSpPr>
        <xdr:cNvPr id="195" name="円/楕円 194"/>
        <xdr:cNvSpPr/>
      </xdr:nvSpPr>
      <xdr:spPr>
        <a:xfrm>
          <a:off x="45847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103782</xdr:rowOff>
    </xdr:from>
    <xdr:ext cx="469744" cy="259045"/>
    <xdr:sp macro="" textlink="">
      <xdr:nvSpPr>
        <xdr:cNvPr id="196" name="維持補修費該当値テキスト"/>
        <xdr:cNvSpPr txBox="1"/>
      </xdr:nvSpPr>
      <xdr:spPr>
        <a:xfrm>
          <a:off x="4686300" y="131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56325</xdr:rowOff>
    </xdr:from>
    <xdr:to>
      <xdr:col>5</xdr:col>
      <xdr:colOff>409575</xdr:colOff>
      <xdr:row>77</xdr:row>
      <xdr:rowOff>157925</xdr:rowOff>
    </xdr:to>
    <xdr:sp macro="" textlink="">
      <xdr:nvSpPr>
        <xdr:cNvPr id="197" name="円/楕円 196"/>
        <xdr:cNvSpPr/>
      </xdr:nvSpPr>
      <xdr:spPr>
        <a:xfrm>
          <a:off x="3746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149052</xdr:rowOff>
    </xdr:from>
    <xdr:ext cx="469744" cy="259045"/>
    <xdr:sp macro="" textlink="">
      <xdr:nvSpPr>
        <xdr:cNvPr id="198" name="テキスト ボックス 197"/>
        <xdr:cNvSpPr txBox="1"/>
      </xdr:nvSpPr>
      <xdr:spPr>
        <a:xfrm>
          <a:off x="3562427" y="133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78899</xdr:rowOff>
    </xdr:from>
    <xdr:to>
      <xdr:col>4</xdr:col>
      <xdr:colOff>206375</xdr:colOff>
      <xdr:row>78</xdr:row>
      <xdr:rowOff>9049</xdr:rowOff>
    </xdr:to>
    <xdr:sp macro="" textlink="">
      <xdr:nvSpPr>
        <xdr:cNvPr id="199" name="円/楕円 198"/>
        <xdr:cNvSpPr/>
      </xdr:nvSpPr>
      <xdr:spPr>
        <a:xfrm>
          <a:off x="2857500" y="132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176</xdr:rowOff>
    </xdr:from>
    <xdr:ext cx="469744" cy="259045"/>
    <xdr:sp macro="" textlink="">
      <xdr:nvSpPr>
        <xdr:cNvPr id="200" name="テキスト ボックス 199"/>
        <xdr:cNvSpPr txBox="1"/>
      </xdr:nvSpPr>
      <xdr:spPr>
        <a:xfrm>
          <a:off x="2673427" y="133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58268</xdr:rowOff>
    </xdr:from>
    <xdr:to>
      <xdr:col>3</xdr:col>
      <xdr:colOff>3175</xdr:colOff>
      <xdr:row>77</xdr:row>
      <xdr:rowOff>159868</xdr:rowOff>
    </xdr:to>
    <xdr:sp macro="" textlink="">
      <xdr:nvSpPr>
        <xdr:cNvPr id="201" name="円/楕円 200"/>
        <xdr:cNvSpPr/>
      </xdr:nvSpPr>
      <xdr:spPr>
        <a:xfrm>
          <a:off x="1968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150995</xdr:rowOff>
    </xdr:from>
    <xdr:ext cx="469744" cy="259045"/>
    <xdr:sp macro="" textlink="">
      <xdr:nvSpPr>
        <xdr:cNvPr id="202" name="テキスト ボックス 201"/>
        <xdr:cNvSpPr txBox="1"/>
      </xdr:nvSpPr>
      <xdr:spPr>
        <a:xfrm>
          <a:off x="1784427"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49409</xdr:rowOff>
    </xdr:from>
    <xdr:to>
      <xdr:col>1</xdr:col>
      <xdr:colOff>485775</xdr:colOff>
      <xdr:row>77</xdr:row>
      <xdr:rowOff>151009</xdr:rowOff>
    </xdr:to>
    <xdr:sp macro="" textlink="">
      <xdr:nvSpPr>
        <xdr:cNvPr id="203" name="円/楕円 202"/>
        <xdr:cNvSpPr/>
      </xdr:nvSpPr>
      <xdr:spPr>
        <a:xfrm>
          <a:off x="1079500" y="13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142136</xdr:rowOff>
    </xdr:from>
    <xdr:ext cx="469744" cy="259045"/>
    <xdr:sp macro="" textlink="">
      <xdr:nvSpPr>
        <xdr:cNvPr id="204" name="テキスト ボックス 203"/>
        <xdr:cNvSpPr txBox="1"/>
      </xdr:nvSpPr>
      <xdr:spPr>
        <a:xfrm>
          <a:off x="895427" y="133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4646</xdr:rowOff>
    </xdr:from>
    <xdr:to>
      <xdr:col>6</xdr:col>
      <xdr:colOff>511175</xdr:colOff>
      <xdr:row>91</xdr:row>
      <xdr:rowOff>109753</xdr:rowOff>
    </xdr:to>
    <xdr:cxnSp macro="">
      <xdr:nvCxnSpPr>
        <xdr:cNvPr id="236" name="直線コネクタ 235"/>
        <xdr:cNvCxnSpPr/>
      </xdr:nvCxnSpPr>
      <xdr:spPr>
        <a:xfrm flipV="1">
          <a:off x="3797300" y="15606596"/>
          <a:ext cx="838200" cy="10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109753</xdr:rowOff>
    </xdr:from>
    <xdr:to>
      <xdr:col>5</xdr:col>
      <xdr:colOff>358775</xdr:colOff>
      <xdr:row>92</xdr:row>
      <xdr:rowOff>67740</xdr:rowOff>
    </xdr:to>
    <xdr:cxnSp macro="">
      <xdr:nvCxnSpPr>
        <xdr:cNvPr id="239" name="直線コネクタ 238"/>
        <xdr:cNvCxnSpPr/>
      </xdr:nvCxnSpPr>
      <xdr:spPr>
        <a:xfrm flipV="1">
          <a:off x="2908300" y="15711703"/>
          <a:ext cx="889000" cy="1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67740</xdr:rowOff>
    </xdr:from>
    <xdr:to>
      <xdr:col>4</xdr:col>
      <xdr:colOff>155575</xdr:colOff>
      <xdr:row>93</xdr:row>
      <xdr:rowOff>56522</xdr:rowOff>
    </xdr:to>
    <xdr:cxnSp macro="">
      <xdr:nvCxnSpPr>
        <xdr:cNvPr id="242" name="直線コネクタ 241"/>
        <xdr:cNvCxnSpPr/>
      </xdr:nvCxnSpPr>
      <xdr:spPr>
        <a:xfrm flipV="1">
          <a:off x="2019300" y="15841140"/>
          <a:ext cx="889000" cy="1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56522</xdr:rowOff>
    </xdr:from>
    <xdr:to>
      <xdr:col>2</xdr:col>
      <xdr:colOff>638175</xdr:colOff>
      <xdr:row>94</xdr:row>
      <xdr:rowOff>19931</xdr:rowOff>
    </xdr:to>
    <xdr:cxnSp macro="">
      <xdr:nvCxnSpPr>
        <xdr:cNvPr id="245" name="直線コネクタ 244"/>
        <xdr:cNvCxnSpPr/>
      </xdr:nvCxnSpPr>
      <xdr:spPr>
        <a:xfrm flipV="1">
          <a:off x="1130300" y="16001372"/>
          <a:ext cx="889000" cy="13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125296</xdr:rowOff>
    </xdr:from>
    <xdr:to>
      <xdr:col>6</xdr:col>
      <xdr:colOff>561975</xdr:colOff>
      <xdr:row>91</xdr:row>
      <xdr:rowOff>55446</xdr:rowOff>
    </xdr:to>
    <xdr:sp macro="" textlink="">
      <xdr:nvSpPr>
        <xdr:cNvPr id="255" name="円/楕円 254"/>
        <xdr:cNvSpPr/>
      </xdr:nvSpPr>
      <xdr:spPr>
        <a:xfrm>
          <a:off x="4584700" y="155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78323</xdr:rowOff>
    </xdr:from>
    <xdr:ext cx="599010" cy="259045"/>
    <xdr:sp macro="" textlink="">
      <xdr:nvSpPr>
        <xdr:cNvPr id="256" name="扶助費該当値テキスト"/>
        <xdr:cNvSpPr txBox="1"/>
      </xdr:nvSpPr>
      <xdr:spPr>
        <a:xfrm>
          <a:off x="4686300" y="1550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169,771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58953</xdr:rowOff>
    </xdr:from>
    <xdr:to>
      <xdr:col>5</xdr:col>
      <xdr:colOff>409575</xdr:colOff>
      <xdr:row>91</xdr:row>
      <xdr:rowOff>160553</xdr:rowOff>
    </xdr:to>
    <xdr:sp macro="" textlink="">
      <xdr:nvSpPr>
        <xdr:cNvPr id="257" name="円/楕円 256"/>
        <xdr:cNvSpPr/>
      </xdr:nvSpPr>
      <xdr:spPr>
        <a:xfrm>
          <a:off x="3746500" y="156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5630</xdr:rowOff>
    </xdr:from>
    <xdr:ext cx="599010" cy="259045"/>
    <xdr:sp macro="" textlink="">
      <xdr:nvSpPr>
        <xdr:cNvPr id="258" name="テキスト ボックス 257"/>
        <xdr:cNvSpPr txBox="1"/>
      </xdr:nvSpPr>
      <xdr:spPr>
        <a:xfrm>
          <a:off x="3497794" y="1543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163,334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16940</xdr:rowOff>
    </xdr:from>
    <xdr:to>
      <xdr:col>4</xdr:col>
      <xdr:colOff>206375</xdr:colOff>
      <xdr:row>92</xdr:row>
      <xdr:rowOff>118540</xdr:rowOff>
    </xdr:to>
    <xdr:sp macro="" textlink="">
      <xdr:nvSpPr>
        <xdr:cNvPr id="259" name="円/楕円 258"/>
        <xdr:cNvSpPr/>
      </xdr:nvSpPr>
      <xdr:spPr>
        <a:xfrm>
          <a:off x="2857500" y="157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135067</xdr:rowOff>
    </xdr:from>
    <xdr:ext cx="599010" cy="259045"/>
    <xdr:sp macro="" textlink="">
      <xdr:nvSpPr>
        <xdr:cNvPr id="260" name="テキスト ボックス 259"/>
        <xdr:cNvSpPr txBox="1"/>
      </xdr:nvSpPr>
      <xdr:spPr>
        <a:xfrm>
          <a:off x="2608794" y="1556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5722</xdr:rowOff>
    </xdr:from>
    <xdr:to>
      <xdr:col>3</xdr:col>
      <xdr:colOff>3175</xdr:colOff>
      <xdr:row>93</xdr:row>
      <xdr:rowOff>107322</xdr:rowOff>
    </xdr:to>
    <xdr:sp macro="" textlink="">
      <xdr:nvSpPr>
        <xdr:cNvPr id="261" name="円/楕円 260"/>
        <xdr:cNvSpPr/>
      </xdr:nvSpPr>
      <xdr:spPr>
        <a:xfrm>
          <a:off x="1968500" y="159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123849</xdr:rowOff>
    </xdr:from>
    <xdr:ext cx="599010" cy="259045"/>
    <xdr:sp macro="" textlink="">
      <xdr:nvSpPr>
        <xdr:cNvPr id="262" name="テキスト ボックス 261"/>
        <xdr:cNvSpPr txBox="1"/>
      </xdr:nvSpPr>
      <xdr:spPr>
        <a:xfrm>
          <a:off x="1719794" y="157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140581</xdr:rowOff>
    </xdr:from>
    <xdr:to>
      <xdr:col>1</xdr:col>
      <xdr:colOff>485775</xdr:colOff>
      <xdr:row>94</xdr:row>
      <xdr:rowOff>70731</xdr:rowOff>
    </xdr:to>
    <xdr:sp macro="" textlink="">
      <xdr:nvSpPr>
        <xdr:cNvPr id="263" name="円/楕円 262"/>
        <xdr:cNvSpPr/>
      </xdr:nvSpPr>
      <xdr:spPr>
        <a:xfrm>
          <a:off x="1079500" y="160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87258</xdr:rowOff>
    </xdr:from>
    <xdr:ext cx="599010" cy="259045"/>
    <xdr:sp macro="" textlink="">
      <xdr:nvSpPr>
        <xdr:cNvPr id="264" name="テキスト ボックス 263"/>
        <xdr:cNvSpPr txBox="1"/>
      </xdr:nvSpPr>
      <xdr:spPr>
        <a:xfrm>
          <a:off x="830794" y="1586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56604</xdr:rowOff>
    </xdr:from>
    <xdr:to>
      <xdr:col>15</xdr:col>
      <xdr:colOff>180975</xdr:colOff>
      <xdr:row>38</xdr:row>
      <xdr:rowOff>108039</xdr:rowOff>
    </xdr:to>
    <xdr:cxnSp macro="">
      <xdr:nvCxnSpPr>
        <xdr:cNvPr id="292" name="直線コネクタ 291"/>
        <xdr:cNvCxnSpPr/>
      </xdr:nvCxnSpPr>
      <xdr:spPr>
        <a:xfrm>
          <a:off x="9639300" y="6571704"/>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56604</xdr:rowOff>
    </xdr:from>
    <xdr:to>
      <xdr:col>14</xdr:col>
      <xdr:colOff>28575</xdr:colOff>
      <xdr:row>38</xdr:row>
      <xdr:rowOff>145872</xdr:rowOff>
    </xdr:to>
    <xdr:cxnSp macro="">
      <xdr:nvCxnSpPr>
        <xdr:cNvPr id="295" name="直線コネクタ 294"/>
        <xdr:cNvCxnSpPr/>
      </xdr:nvCxnSpPr>
      <xdr:spPr>
        <a:xfrm flipV="1">
          <a:off x="8750300" y="6571704"/>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145872</xdr:rowOff>
    </xdr:from>
    <xdr:to>
      <xdr:col>12</xdr:col>
      <xdr:colOff>511175</xdr:colOff>
      <xdr:row>39</xdr:row>
      <xdr:rowOff>32601</xdr:rowOff>
    </xdr:to>
    <xdr:cxnSp macro="">
      <xdr:nvCxnSpPr>
        <xdr:cNvPr id="298" name="直線コネクタ 297"/>
        <xdr:cNvCxnSpPr/>
      </xdr:nvCxnSpPr>
      <xdr:spPr>
        <a:xfrm flipV="1">
          <a:off x="7861300" y="6660972"/>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0" name="テキスト ボックス 299"/>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32601</xdr:rowOff>
    </xdr:from>
    <xdr:to>
      <xdr:col>11</xdr:col>
      <xdr:colOff>307975</xdr:colOff>
      <xdr:row>39</xdr:row>
      <xdr:rowOff>75052</xdr:rowOff>
    </xdr:to>
    <xdr:cxnSp macro="">
      <xdr:nvCxnSpPr>
        <xdr:cNvPr id="301" name="直線コネクタ 300"/>
        <xdr:cNvCxnSpPr/>
      </xdr:nvCxnSpPr>
      <xdr:spPr>
        <a:xfrm flipV="1">
          <a:off x="6972300" y="6719151"/>
          <a:ext cx="8890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5" name="テキスト ボックス 304"/>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57239</xdr:rowOff>
    </xdr:from>
    <xdr:to>
      <xdr:col>15</xdr:col>
      <xdr:colOff>231775</xdr:colOff>
      <xdr:row>38</xdr:row>
      <xdr:rowOff>158839</xdr:rowOff>
    </xdr:to>
    <xdr:sp macro="" textlink="">
      <xdr:nvSpPr>
        <xdr:cNvPr id="311" name="円/楕円 310"/>
        <xdr:cNvSpPr/>
      </xdr:nvSpPr>
      <xdr:spPr>
        <a:xfrm>
          <a:off x="10426700" y="6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143616</xdr:rowOff>
    </xdr:from>
    <xdr:ext cx="534377" cy="259045"/>
    <xdr:sp macro="" textlink="">
      <xdr:nvSpPr>
        <xdr:cNvPr id="312" name="補助費等該当値テキスト"/>
        <xdr:cNvSpPr txBox="1"/>
      </xdr:nvSpPr>
      <xdr:spPr>
        <a:xfrm>
          <a:off x="10528300" y="64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5804</xdr:rowOff>
    </xdr:from>
    <xdr:to>
      <xdr:col>14</xdr:col>
      <xdr:colOff>79375</xdr:colOff>
      <xdr:row>38</xdr:row>
      <xdr:rowOff>107404</xdr:rowOff>
    </xdr:to>
    <xdr:sp macro="" textlink="">
      <xdr:nvSpPr>
        <xdr:cNvPr id="313" name="円/楕円 312"/>
        <xdr:cNvSpPr/>
      </xdr:nvSpPr>
      <xdr:spPr>
        <a:xfrm>
          <a:off x="9588500" y="65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98531</xdr:rowOff>
    </xdr:from>
    <xdr:ext cx="534377" cy="259045"/>
    <xdr:sp macro="" textlink="">
      <xdr:nvSpPr>
        <xdr:cNvPr id="314" name="テキスト ボックス 313"/>
        <xdr:cNvSpPr txBox="1"/>
      </xdr:nvSpPr>
      <xdr:spPr>
        <a:xfrm>
          <a:off x="9372111" y="66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95072</xdr:rowOff>
    </xdr:from>
    <xdr:to>
      <xdr:col>12</xdr:col>
      <xdr:colOff>561975</xdr:colOff>
      <xdr:row>39</xdr:row>
      <xdr:rowOff>25222</xdr:rowOff>
    </xdr:to>
    <xdr:sp macro="" textlink="">
      <xdr:nvSpPr>
        <xdr:cNvPr id="315" name="円/楕円 314"/>
        <xdr:cNvSpPr/>
      </xdr:nvSpPr>
      <xdr:spPr>
        <a:xfrm>
          <a:off x="8699500" y="66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16349</xdr:rowOff>
    </xdr:from>
    <xdr:ext cx="534377" cy="259045"/>
    <xdr:sp macro="" textlink="">
      <xdr:nvSpPr>
        <xdr:cNvPr id="316" name="テキスト ボックス 315"/>
        <xdr:cNvSpPr txBox="1"/>
      </xdr:nvSpPr>
      <xdr:spPr>
        <a:xfrm>
          <a:off x="8483111" y="67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153251</xdr:rowOff>
    </xdr:from>
    <xdr:to>
      <xdr:col>11</xdr:col>
      <xdr:colOff>358775</xdr:colOff>
      <xdr:row>39</xdr:row>
      <xdr:rowOff>83401</xdr:rowOff>
    </xdr:to>
    <xdr:sp macro="" textlink="">
      <xdr:nvSpPr>
        <xdr:cNvPr id="317" name="円/楕円 316"/>
        <xdr:cNvSpPr/>
      </xdr:nvSpPr>
      <xdr:spPr>
        <a:xfrm>
          <a:off x="7810500" y="66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74528</xdr:rowOff>
    </xdr:from>
    <xdr:ext cx="534377" cy="259045"/>
    <xdr:sp macro="" textlink="">
      <xdr:nvSpPr>
        <xdr:cNvPr id="318" name="テキスト ボックス 317"/>
        <xdr:cNvSpPr txBox="1"/>
      </xdr:nvSpPr>
      <xdr:spPr>
        <a:xfrm>
          <a:off x="7594111" y="6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24252</xdr:rowOff>
    </xdr:from>
    <xdr:to>
      <xdr:col>10</xdr:col>
      <xdr:colOff>155575</xdr:colOff>
      <xdr:row>39</xdr:row>
      <xdr:rowOff>125852</xdr:rowOff>
    </xdr:to>
    <xdr:sp macro="" textlink="">
      <xdr:nvSpPr>
        <xdr:cNvPr id="319" name="円/楕円 318"/>
        <xdr:cNvSpPr/>
      </xdr:nvSpPr>
      <xdr:spPr>
        <a:xfrm>
          <a:off x="6921500" y="67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116979</xdr:rowOff>
    </xdr:from>
    <xdr:ext cx="534377" cy="259045"/>
    <xdr:sp macro="" textlink="">
      <xdr:nvSpPr>
        <xdr:cNvPr id="320" name="テキスト ボックス 319"/>
        <xdr:cNvSpPr txBox="1"/>
      </xdr:nvSpPr>
      <xdr:spPr>
        <a:xfrm>
          <a:off x="6705111" y="68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39053</xdr:rowOff>
    </xdr:from>
    <xdr:to>
      <xdr:col>15</xdr:col>
      <xdr:colOff>180975</xdr:colOff>
      <xdr:row>54</xdr:row>
      <xdr:rowOff>69304</xdr:rowOff>
    </xdr:to>
    <xdr:cxnSp macro="">
      <xdr:nvCxnSpPr>
        <xdr:cNvPr id="349" name="直線コネクタ 348"/>
        <xdr:cNvCxnSpPr/>
      </xdr:nvCxnSpPr>
      <xdr:spPr>
        <a:xfrm flipV="1">
          <a:off x="9639300" y="9125903"/>
          <a:ext cx="8382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0"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69304</xdr:rowOff>
    </xdr:from>
    <xdr:to>
      <xdr:col>14</xdr:col>
      <xdr:colOff>28575</xdr:colOff>
      <xdr:row>55</xdr:row>
      <xdr:rowOff>93815</xdr:rowOff>
    </xdr:to>
    <xdr:cxnSp macro="">
      <xdr:nvCxnSpPr>
        <xdr:cNvPr id="352" name="直線コネクタ 351"/>
        <xdr:cNvCxnSpPr/>
      </xdr:nvCxnSpPr>
      <xdr:spPr>
        <a:xfrm flipV="1">
          <a:off x="8750300" y="9327604"/>
          <a:ext cx="8890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4" name="テキスト ボックス 353"/>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52260</xdr:rowOff>
    </xdr:from>
    <xdr:to>
      <xdr:col>12</xdr:col>
      <xdr:colOff>511175</xdr:colOff>
      <xdr:row>55</xdr:row>
      <xdr:rowOff>93815</xdr:rowOff>
    </xdr:to>
    <xdr:cxnSp macro="">
      <xdr:nvCxnSpPr>
        <xdr:cNvPr id="355" name="直線コネクタ 354"/>
        <xdr:cNvCxnSpPr/>
      </xdr:nvCxnSpPr>
      <xdr:spPr>
        <a:xfrm>
          <a:off x="7861300" y="9139110"/>
          <a:ext cx="889000" cy="3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116794</xdr:rowOff>
    </xdr:from>
    <xdr:ext cx="534377" cy="259045"/>
    <xdr:sp macro="" textlink="">
      <xdr:nvSpPr>
        <xdr:cNvPr id="357" name="テキスト ボックス 356"/>
        <xdr:cNvSpPr txBox="1"/>
      </xdr:nvSpPr>
      <xdr:spPr>
        <a:xfrm>
          <a:off x="8483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52260</xdr:rowOff>
    </xdr:from>
    <xdr:to>
      <xdr:col>11</xdr:col>
      <xdr:colOff>307975</xdr:colOff>
      <xdr:row>55</xdr:row>
      <xdr:rowOff>101892</xdr:rowOff>
    </xdr:to>
    <xdr:cxnSp macro="">
      <xdr:nvCxnSpPr>
        <xdr:cNvPr id="358" name="直線コネクタ 357"/>
        <xdr:cNvCxnSpPr/>
      </xdr:nvCxnSpPr>
      <xdr:spPr>
        <a:xfrm flipV="1">
          <a:off x="6972300" y="9139110"/>
          <a:ext cx="889000" cy="3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159703</xdr:rowOff>
    </xdr:from>
    <xdr:to>
      <xdr:col>15</xdr:col>
      <xdr:colOff>231775</xdr:colOff>
      <xdr:row>53</xdr:row>
      <xdr:rowOff>89853</xdr:rowOff>
    </xdr:to>
    <xdr:sp macro="" textlink="">
      <xdr:nvSpPr>
        <xdr:cNvPr id="368" name="円/楕円 367"/>
        <xdr:cNvSpPr/>
      </xdr:nvSpPr>
      <xdr:spPr>
        <a:xfrm>
          <a:off x="10426700" y="90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11130</xdr:rowOff>
    </xdr:from>
    <xdr:ext cx="534377" cy="259045"/>
    <xdr:sp macro="" textlink="">
      <xdr:nvSpPr>
        <xdr:cNvPr id="369" name="普通建設事業費該当値テキスト"/>
        <xdr:cNvSpPr txBox="1"/>
      </xdr:nvSpPr>
      <xdr:spPr>
        <a:xfrm>
          <a:off x="10528300" y="892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81,425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18504</xdr:rowOff>
    </xdr:from>
    <xdr:to>
      <xdr:col>14</xdr:col>
      <xdr:colOff>79375</xdr:colOff>
      <xdr:row>54</xdr:row>
      <xdr:rowOff>120104</xdr:rowOff>
    </xdr:to>
    <xdr:sp macro="" textlink="">
      <xdr:nvSpPr>
        <xdr:cNvPr id="370" name="円/楕円 369"/>
        <xdr:cNvSpPr/>
      </xdr:nvSpPr>
      <xdr:spPr>
        <a:xfrm>
          <a:off x="9588500" y="92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136631</xdr:rowOff>
    </xdr:from>
    <xdr:ext cx="534377" cy="259045"/>
    <xdr:sp macro="" textlink="">
      <xdr:nvSpPr>
        <xdr:cNvPr id="371" name="テキスト ボックス 370"/>
        <xdr:cNvSpPr txBox="1"/>
      </xdr:nvSpPr>
      <xdr:spPr>
        <a:xfrm>
          <a:off x="9372111" y="90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43015</xdr:rowOff>
    </xdr:from>
    <xdr:to>
      <xdr:col>12</xdr:col>
      <xdr:colOff>561975</xdr:colOff>
      <xdr:row>55</xdr:row>
      <xdr:rowOff>144615</xdr:rowOff>
    </xdr:to>
    <xdr:sp macro="" textlink="">
      <xdr:nvSpPr>
        <xdr:cNvPr id="372" name="円/楕円 371"/>
        <xdr:cNvSpPr/>
      </xdr:nvSpPr>
      <xdr:spPr>
        <a:xfrm>
          <a:off x="8699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135742</xdr:rowOff>
    </xdr:from>
    <xdr:ext cx="534377" cy="259045"/>
    <xdr:sp macro="" textlink="">
      <xdr:nvSpPr>
        <xdr:cNvPr id="373" name="テキスト ボックス 372"/>
        <xdr:cNvSpPr txBox="1"/>
      </xdr:nvSpPr>
      <xdr:spPr>
        <a:xfrm>
          <a:off x="8483111" y="95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1460</xdr:rowOff>
    </xdr:from>
    <xdr:to>
      <xdr:col>11</xdr:col>
      <xdr:colOff>358775</xdr:colOff>
      <xdr:row>53</xdr:row>
      <xdr:rowOff>103060</xdr:rowOff>
    </xdr:to>
    <xdr:sp macro="" textlink="">
      <xdr:nvSpPr>
        <xdr:cNvPr id="374" name="円/楕円 373"/>
        <xdr:cNvSpPr/>
      </xdr:nvSpPr>
      <xdr:spPr>
        <a:xfrm>
          <a:off x="7810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119587</xdr:rowOff>
    </xdr:from>
    <xdr:ext cx="534377" cy="259045"/>
    <xdr:sp macro="" textlink="">
      <xdr:nvSpPr>
        <xdr:cNvPr id="375" name="テキスト ボックス 374"/>
        <xdr:cNvSpPr txBox="1"/>
      </xdr:nvSpPr>
      <xdr:spPr>
        <a:xfrm>
          <a:off x="7594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51092</xdr:rowOff>
    </xdr:from>
    <xdr:to>
      <xdr:col>10</xdr:col>
      <xdr:colOff>155575</xdr:colOff>
      <xdr:row>55</xdr:row>
      <xdr:rowOff>152692</xdr:rowOff>
    </xdr:to>
    <xdr:sp macro="" textlink="">
      <xdr:nvSpPr>
        <xdr:cNvPr id="376" name="円/楕円 375"/>
        <xdr:cNvSpPr/>
      </xdr:nvSpPr>
      <xdr:spPr>
        <a:xfrm>
          <a:off x="6921500" y="9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169219</xdr:rowOff>
    </xdr:from>
    <xdr:ext cx="534377" cy="259045"/>
    <xdr:sp macro="" textlink="">
      <xdr:nvSpPr>
        <xdr:cNvPr id="377" name="テキスト ボックス 376"/>
        <xdr:cNvSpPr txBox="1"/>
      </xdr:nvSpPr>
      <xdr:spPr>
        <a:xfrm>
          <a:off x="6705111" y="92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30849</xdr:rowOff>
    </xdr:from>
    <xdr:to>
      <xdr:col>15</xdr:col>
      <xdr:colOff>180975</xdr:colOff>
      <xdr:row>76</xdr:row>
      <xdr:rowOff>20219</xdr:rowOff>
    </xdr:to>
    <xdr:cxnSp macro="">
      <xdr:nvCxnSpPr>
        <xdr:cNvPr id="406" name="直線コネクタ 405"/>
        <xdr:cNvCxnSpPr/>
      </xdr:nvCxnSpPr>
      <xdr:spPr>
        <a:xfrm flipV="1">
          <a:off x="9639300" y="12889599"/>
          <a:ext cx="8382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165968</xdr:rowOff>
    </xdr:from>
    <xdr:ext cx="534377" cy="259045"/>
    <xdr:sp macro="" textlink="">
      <xdr:nvSpPr>
        <xdr:cNvPr id="407" name="普通建設事業費 （ うち新規整備　）平均値テキスト"/>
        <xdr:cNvSpPr txBox="1"/>
      </xdr:nvSpPr>
      <xdr:spPr>
        <a:xfrm>
          <a:off x="10528300" y="12853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130289</xdr:rowOff>
    </xdr:from>
    <xdr:to>
      <xdr:col>14</xdr:col>
      <xdr:colOff>28575</xdr:colOff>
      <xdr:row>76</xdr:row>
      <xdr:rowOff>20219</xdr:rowOff>
    </xdr:to>
    <xdr:cxnSp macro="">
      <xdr:nvCxnSpPr>
        <xdr:cNvPr id="409" name="直線コネクタ 408"/>
        <xdr:cNvCxnSpPr/>
      </xdr:nvCxnSpPr>
      <xdr:spPr>
        <a:xfrm>
          <a:off x="8750300" y="12817589"/>
          <a:ext cx="889000" cy="2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1" name="テキスト ボックス 410"/>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3" name="テキスト ボックス 412"/>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151499</xdr:rowOff>
    </xdr:from>
    <xdr:to>
      <xdr:col>15</xdr:col>
      <xdr:colOff>231775</xdr:colOff>
      <xdr:row>75</xdr:row>
      <xdr:rowOff>81649</xdr:rowOff>
    </xdr:to>
    <xdr:sp macro="" textlink="">
      <xdr:nvSpPr>
        <xdr:cNvPr id="419" name="円/楕円 418"/>
        <xdr:cNvSpPr/>
      </xdr:nvSpPr>
      <xdr:spPr>
        <a:xfrm>
          <a:off x="10426700" y="12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2926</xdr:rowOff>
    </xdr:from>
    <xdr:ext cx="534377" cy="259045"/>
    <xdr:sp macro="" textlink="">
      <xdr:nvSpPr>
        <xdr:cNvPr id="420" name="普通建設事業費 （ うち新規整備　）該当値テキスト"/>
        <xdr:cNvSpPr txBox="1"/>
      </xdr:nvSpPr>
      <xdr:spPr>
        <a:xfrm>
          <a:off x="10528300" y="126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140868</xdr:rowOff>
    </xdr:from>
    <xdr:to>
      <xdr:col>14</xdr:col>
      <xdr:colOff>79375</xdr:colOff>
      <xdr:row>76</xdr:row>
      <xdr:rowOff>71019</xdr:rowOff>
    </xdr:to>
    <xdr:sp macro="" textlink="">
      <xdr:nvSpPr>
        <xdr:cNvPr id="421" name="円/楕円 420"/>
        <xdr:cNvSpPr/>
      </xdr:nvSpPr>
      <xdr:spPr>
        <a:xfrm>
          <a:off x="9588500" y="12999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62146</xdr:rowOff>
    </xdr:from>
    <xdr:ext cx="534377" cy="259045"/>
    <xdr:sp macro="" textlink="">
      <xdr:nvSpPr>
        <xdr:cNvPr id="422" name="テキスト ボックス 421"/>
        <xdr:cNvSpPr txBox="1"/>
      </xdr:nvSpPr>
      <xdr:spPr>
        <a:xfrm>
          <a:off x="9372111" y="130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79489</xdr:rowOff>
    </xdr:from>
    <xdr:to>
      <xdr:col>12</xdr:col>
      <xdr:colOff>561975</xdr:colOff>
      <xdr:row>75</xdr:row>
      <xdr:rowOff>9639</xdr:rowOff>
    </xdr:to>
    <xdr:sp macro="" textlink="">
      <xdr:nvSpPr>
        <xdr:cNvPr id="423" name="円/楕円 422"/>
        <xdr:cNvSpPr/>
      </xdr:nvSpPr>
      <xdr:spPr>
        <a:xfrm>
          <a:off x="8699500" y="127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766</xdr:rowOff>
    </xdr:from>
    <xdr:ext cx="534377" cy="259045"/>
    <xdr:sp macro="" textlink="">
      <xdr:nvSpPr>
        <xdr:cNvPr id="424" name="テキスト ボックス 423"/>
        <xdr:cNvSpPr txBox="1"/>
      </xdr:nvSpPr>
      <xdr:spPr>
        <a:xfrm>
          <a:off x="8483111" y="128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86458</xdr:rowOff>
    </xdr:from>
    <xdr:to>
      <xdr:col>15</xdr:col>
      <xdr:colOff>180975</xdr:colOff>
      <xdr:row>93</xdr:row>
      <xdr:rowOff>124406</xdr:rowOff>
    </xdr:to>
    <xdr:cxnSp macro="">
      <xdr:nvCxnSpPr>
        <xdr:cNvPr id="451" name="直線コネクタ 450"/>
        <xdr:cNvCxnSpPr/>
      </xdr:nvCxnSpPr>
      <xdr:spPr>
        <a:xfrm flipV="1">
          <a:off x="9639300" y="15859858"/>
          <a:ext cx="8382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43483</xdr:rowOff>
    </xdr:from>
    <xdr:ext cx="534377" cy="259045"/>
    <xdr:sp macro="" textlink="">
      <xdr:nvSpPr>
        <xdr:cNvPr id="452" name="普通建設事業費 （ うち更新整備　）平均値テキスト"/>
        <xdr:cNvSpPr txBox="1"/>
      </xdr:nvSpPr>
      <xdr:spPr>
        <a:xfrm>
          <a:off x="10528300" y="161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124406</xdr:rowOff>
    </xdr:from>
    <xdr:to>
      <xdr:col>14</xdr:col>
      <xdr:colOff>28575</xdr:colOff>
      <xdr:row>95</xdr:row>
      <xdr:rowOff>61770</xdr:rowOff>
    </xdr:to>
    <xdr:cxnSp macro="">
      <xdr:nvCxnSpPr>
        <xdr:cNvPr id="454" name="直線コネクタ 453"/>
        <xdr:cNvCxnSpPr/>
      </xdr:nvCxnSpPr>
      <xdr:spPr>
        <a:xfrm flipV="1">
          <a:off x="8750300" y="16069256"/>
          <a:ext cx="889000" cy="2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6" name="テキスト ボックス 455"/>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8" name="テキスト ボックス 457"/>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35658</xdr:rowOff>
    </xdr:from>
    <xdr:to>
      <xdr:col>15</xdr:col>
      <xdr:colOff>231775</xdr:colOff>
      <xdr:row>92</xdr:row>
      <xdr:rowOff>137258</xdr:rowOff>
    </xdr:to>
    <xdr:sp macro="" textlink="">
      <xdr:nvSpPr>
        <xdr:cNvPr id="464" name="円/楕円 463"/>
        <xdr:cNvSpPr/>
      </xdr:nvSpPr>
      <xdr:spPr>
        <a:xfrm>
          <a:off x="10426700" y="158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58535</xdr:rowOff>
    </xdr:from>
    <xdr:ext cx="534377" cy="259045"/>
    <xdr:sp macro="" textlink="">
      <xdr:nvSpPr>
        <xdr:cNvPr id="465" name="普通建設事業費 （ うち更新整備　）該当値テキスト"/>
        <xdr:cNvSpPr txBox="1"/>
      </xdr:nvSpPr>
      <xdr:spPr>
        <a:xfrm>
          <a:off x="10528300" y="156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47,329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73606</xdr:rowOff>
    </xdr:from>
    <xdr:to>
      <xdr:col>14</xdr:col>
      <xdr:colOff>79375</xdr:colOff>
      <xdr:row>94</xdr:row>
      <xdr:rowOff>3756</xdr:rowOff>
    </xdr:to>
    <xdr:sp macro="" textlink="">
      <xdr:nvSpPr>
        <xdr:cNvPr id="466" name="円/楕円 465"/>
        <xdr:cNvSpPr/>
      </xdr:nvSpPr>
      <xdr:spPr>
        <a:xfrm>
          <a:off x="9588500" y="160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20283</xdr:rowOff>
    </xdr:from>
    <xdr:ext cx="534377" cy="259045"/>
    <xdr:sp macro="" textlink="">
      <xdr:nvSpPr>
        <xdr:cNvPr id="467" name="テキスト ボックス 466"/>
        <xdr:cNvSpPr txBox="1"/>
      </xdr:nvSpPr>
      <xdr:spPr>
        <a:xfrm>
          <a:off x="9372111" y="157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10970</xdr:rowOff>
    </xdr:from>
    <xdr:to>
      <xdr:col>12</xdr:col>
      <xdr:colOff>561975</xdr:colOff>
      <xdr:row>95</xdr:row>
      <xdr:rowOff>112570</xdr:rowOff>
    </xdr:to>
    <xdr:sp macro="" textlink="">
      <xdr:nvSpPr>
        <xdr:cNvPr id="468" name="円/楕円 467"/>
        <xdr:cNvSpPr/>
      </xdr:nvSpPr>
      <xdr:spPr>
        <a:xfrm>
          <a:off x="8699500" y="162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129097</xdr:rowOff>
    </xdr:from>
    <xdr:ext cx="534377" cy="259045"/>
    <xdr:sp macro="" textlink="">
      <xdr:nvSpPr>
        <xdr:cNvPr id="469" name="テキスト ボックス 468"/>
        <xdr:cNvSpPr txBox="1"/>
      </xdr:nvSpPr>
      <xdr:spPr>
        <a:xfrm>
          <a:off x="8483111" y="160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147447</xdr:rowOff>
    </xdr:from>
    <xdr:to>
      <xdr:col>23</xdr:col>
      <xdr:colOff>517525</xdr:colOff>
      <xdr:row>39</xdr:row>
      <xdr:rowOff>44450</xdr:rowOff>
    </xdr:to>
    <xdr:cxnSp macro="">
      <xdr:nvCxnSpPr>
        <xdr:cNvPr id="498" name="直線コネクタ 497"/>
        <xdr:cNvCxnSpPr/>
      </xdr:nvCxnSpPr>
      <xdr:spPr>
        <a:xfrm>
          <a:off x="15481300" y="6662547"/>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147447</xdr:rowOff>
    </xdr:from>
    <xdr:to>
      <xdr:col>22</xdr:col>
      <xdr:colOff>365125</xdr:colOff>
      <xdr:row>39</xdr:row>
      <xdr:rowOff>13843</xdr:rowOff>
    </xdr:to>
    <xdr:cxnSp macro="">
      <xdr:nvCxnSpPr>
        <xdr:cNvPr id="501" name="直線コネクタ 500"/>
        <xdr:cNvCxnSpPr/>
      </xdr:nvCxnSpPr>
      <xdr:spPr>
        <a:xfrm flipV="1">
          <a:off x="14592300" y="666254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3" name="テキスト ボックス 502"/>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13843</xdr:rowOff>
    </xdr:from>
    <xdr:to>
      <xdr:col>21</xdr:col>
      <xdr:colOff>161925</xdr:colOff>
      <xdr:row>39</xdr:row>
      <xdr:rowOff>44450</xdr:rowOff>
    </xdr:to>
    <xdr:cxnSp macro="">
      <xdr:nvCxnSpPr>
        <xdr:cNvPr id="504" name="直線コネクタ 503"/>
        <xdr:cNvCxnSpPr/>
      </xdr:nvCxnSpPr>
      <xdr:spPr>
        <a:xfrm flipV="1">
          <a:off x="13703300" y="6700393"/>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6" name="テキスト ボックス 505"/>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43180</xdr:rowOff>
    </xdr:from>
    <xdr:to>
      <xdr:col>19</xdr:col>
      <xdr:colOff>644525</xdr:colOff>
      <xdr:row>39</xdr:row>
      <xdr:rowOff>44450</xdr:rowOff>
    </xdr:to>
    <xdr:cxnSp macro="">
      <xdr:nvCxnSpPr>
        <xdr:cNvPr id="507" name="直線コネクタ 506"/>
        <xdr:cNvCxnSpPr/>
      </xdr:nvCxnSpPr>
      <xdr:spPr>
        <a:xfrm>
          <a:off x="1281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9" name="テキスト ボックス 508"/>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1" name="テキスト ボックス 510"/>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96647</xdr:rowOff>
    </xdr:from>
    <xdr:to>
      <xdr:col>22</xdr:col>
      <xdr:colOff>415925</xdr:colOff>
      <xdr:row>39</xdr:row>
      <xdr:rowOff>26797</xdr:rowOff>
    </xdr:to>
    <xdr:sp macro="" textlink="">
      <xdr:nvSpPr>
        <xdr:cNvPr id="519" name="円/楕円 518"/>
        <xdr:cNvSpPr/>
      </xdr:nvSpPr>
      <xdr:spPr>
        <a:xfrm>
          <a:off x="15430500" y="6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17924</xdr:rowOff>
    </xdr:from>
    <xdr:ext cx="378565" cy="259045"/>
    <xdr:sp macro="" textlink="">
      <xdr:nvSpPr>
        <xdr:cNvPr id="520" name="テキスト ボックス 519"/>
        <xdr:cNvSpPr txBox="1"/>
      </xdr:nvSpPr>
      <xdr:spPr>
        <a:xfrm>
          <a:off x="15292017" y="670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134493</xdr:rowOff>
    </xdr:from>
    <xdr:to>
      <xdr:col>21</xdr:col>
      <xdr:colOff>212725</xdr:colOff>
      <xdr:row>39</xdr:row>
      <xdr:rowOff>64643</xdr:rowOff>
    </xdr:to>
    <xdr:sp macro="" textlink="">
      <xdr:nvSpPr>
        <xdr:cNvPr id="521" name="円/楕円 520"/>
        <xdr:cNvSpPr/>
      </xdr:nvSpPr>
      <xdr:spPr>
        <a:xfrm>
          <a:off x="14541500" y="66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55770</xdr:rowOff>
    </xdr:from>
    <xdr:ext cx="378565" cy="259045"/>
    <xdr:sp macro="" textlink="">
      <xdr:nvSpPr>
        <xdr:cNvPr id="522" name="テキスト ボックス 521"/>
        <xdr:cNvSpPr txBox="1"/>
      </xdr:nvSpPr>
      <xdr:spPr>
        <a:xfrm>
          <a:off x="14403017" y="67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163830</xdr:rowOff>
    </xdr:from>
    <xdr:to>
      <xdr:col>18</xdr:col>
      <xdr:colOff>492125</xdr:colOff>
      <xdr:row>39</xdr:row>
      <xdr:rowOff>93980</xdr:rowOff>
    </xdr:to>
    <xdr:sp macro="" textlink="">
      <xdr:nvSpPr>
        <xdr:cNvPr id="525" name="円/楕円 524"/>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85107</xdr:rowOff>
    </xdr:from>
    <xdr:ext cx="313932" cy="259045"/>
    <xdr:sp macro="" textlink="">
      <xdr:nvSpPr>
        <xdr:cNvPr id="526" name="テキスト ボックス 525"/>
        <xdr:cNvSpPr txBox="1"/>
      </xdr:nvSpPr>
      <xdr:spPr>
        <a:xfrm>
          <a:off x="12657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51254</xdr:rowOff>
    </xdr:from>
    <xdr:to>
      <xdr:col>23</xdr:col>
      <xdr:colOff>517525</xdr:colOff>
      <xdr:row>78</xdr:row>
      <xdr:rowOff>59142</xdr:rowOff>
    </xdr:to>
    <xdr:cxnSp macro="">
      <xdr:nvCxnSpPr>
        <xdr:cNvPr id="603" name="直線コネクタ 602"/>
        <xdr:cNvCxnSpPr/>
      </xdr:nvCxnSpPr>
      <xdr:spPr>
        <a:xfrm>
          <a:off x="15481300" y="13424354"/>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4"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115422</xdr:rowOff>
    </xdr:from>
    <xdr:to>
      <xdr:col>22</xdr:col>
      <xdr:colOff>365125</xdr:colOff>
      <xdr:row>78</xdr:row>
      <xdr:rowOff>51254</xdr:rowOff>
    </xdr:to>
    <xdr:cxnSp macro="">
      <xdr:nvCxnSpPr>
        <xdr:cNvPr id="606" name="直線コネクタ 605"/>
        <xdr:cNvCxnSpPr/>
      </xdr:nvCxnSpPr>
      <xdr:spPr>
        <a:xfrm>
          <a:off x="14592300" y="13317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08" name="テキスト ボックス 607"/>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115422</xdr:rowOff>
    </xdr:from>
    <xdr:to>
      <xdr:col>21</xdr:col>
      <xdr:colOff>161925</xdr:colOff>
      <xdr:row>77</xdr:row>
      <xdr:rowOff>163131</xdr:rowOff>
    </xdr:to>
    <xdr:cxnSp macro="">
      <xdr:nvCxnSpPr>
        <xdr:cNvPr id="609" name="直線コネクタ 608"/>
        <xdr:cNvCxnSpPr/>
      </xdr:nvCxnSpPr>
      <xdr:spPr>
        <a:xfrm flipV="1">
          <a:off x="13703300" y="13317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1" name="テキスト ボックス 610"/>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151541</xdr:rowOff>
    </xdr:from>
    <xdr:to>
      <xdr:col>19</xdr:col>
      <xdr:colOff>644525</xdr:colOff>
      <xdr:row>77</xdr:row>
      <xdr:rowOff>163131</xdr:rowOff>
    </xdr:to>
    <xdr:cxnSp macro="">
      <xdr:nvCxnSpPr>
        <xdr:cNvPr id="612" name="直線コネクタ 611"/>
        <xdr:cNvCxnSpPr/>
      </xdr:nvCxnSpPr>
      <xdr:spPr>
        <a:xfrm>
          <a:off x="12814300" y="1335319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4" name="テキスト ボックス 613"/>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6" name="テキスト ボックス 615"/>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8342</xdr:rowOff>
    </xdr:from>
    <xdr:to>
      <xdr:col>23</xdr:col>
      <xdr:colOff>568325</xdr:colOff>
      <xdr:row>78</xdr:row>
      <xdr:rowOff>109942</xdr:rowOff>
    </xdr:to>
    <xdr:sp macro="" textlink="">
      <xdr:nvSpPr>
        <xdr:cNvPr id="622" name="円/楕円 621"/>
        <xdr:cNvSpPr/>
      </xdr:nvSpPr>
      <xdr:spPr>
        <a:xfrm>
          <a:off x="162687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94719</xdr:rowOff>
    </xdr:from>
    <xdr:ext cx="534377" cy="259045"/>
    <xdr:sp macro="" textlink="">
      <xdr:nvSpPr>
        <xdr:cNvPr id="623" name="公債費該当値テキスト"/>
        <xdr:cNvSpPr txBox="1"/>
      </xdr:nvSpPr>
      <xdr:spPr>
        <a:xfrm>
          <a:off x="16370300" y="1329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454</xdr:rowOff>
    </xdr:from>
    <xdr:to>
      <xdr:col>22</xdr:col>
      <xdr:colOff>415925</xdr:colOff>
      <xdr:row>78</xdr:row>
      <xdr:rowOff>102054</xdr:rowOff>
    </xdr:to>
    <xdr:sp macro="" textlink="">
      <xdr:nvSpPr>
        <xdr:cNvPr id="624" name="円/楕円 623"/>
        <xdr:cNvSpPr/>
      </xdr:nvSpPr>
      <xdr:spPr>
        <a:xfrm>
          <a:off x="15430500" y="133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93181</xdr:rowOff>
    </xdr:from>
    <xdr:ext cx="534377" cy="259045"/>
    <xdr:sp macro="" textlink="">
      <xdr:nvSpPr>
        <xdr:cNvPr id="625" name="テキスト ボックス 624"/>
        <xdr:cNvSpPr txBox="1"/>
      </xdr:nvSpPr>
      <xdr:spPr>
        <a:xfrm>
          <a:off x="15214111" y="13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64622</xdr:rowOff>
    </xdr:from>
    <xdr:to>
      <xdr:col>21</xdr:col>
      <xdr:colOff>212725</xdr:colOff>
      <xdr:row>77</xdr:row>
      <xdr:rowOff>166222</xdr:rowOff>
    </xdr:to>
    <xdr:sp macro="" textlink="">
      <xdr:nvSpPr>
        <xdr:cNvPr id="626" name="円/楕円 625"/>
        <xdr:cNvSpPr/>
      </xdr:nvSpPr>
      <xdr:spPr>
        <a:xfrm>
          <a:off x="14541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157349</xdr:rowOff>
    </xdr:from>
    <xdr:ext cx="534377" cy="259045"/>
    <xdr:sp macro="" textlink="">
      <xdr:nvSpPr>
        <xdr:cNvPr id="627" name="テキスト ボックス 626"/>
        <xdr:cNvSpPr txBox="1"/>
      </xdr:nvSpPr>
      <xdr:spPr>
        <a:xfrm>
          <a:off x="14325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112331</xdr:rowOff>
    </xdr:from>
    <xdr:to>
      <xdr:col>20</xdr:col>
      <xdr:colOff>9525</xdr:colOff>
      <xdr:row>78</xdr:row>
      <xdr:rowOff>42481</xdr:rowOff>
    </xdr:to>
    <xdr:sp macro="" textlink="">
      <xdr:nvSpPr>
        <xdr:cNvPr id="628" name="円/楕円 627"/>
        <xdr:cNvSpPr/>
      </xdr:nvSpPr>
      <xdr:spPr>
        <a:xfrm>
          <a:off x="13652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33608</xdr:rowOff>
    </xdr:from>
    <xdr:ext cx="534377" cy="259045"/>
    <xdr:sp macro="" textlink="">
      <xdr:nvSpPr>
        <xdr:cNvPr id="629" name="テキスト ボックス 628"/>
        <xdr:cNvSpPr txBox="1"/>
      </xdr:nvSpPr>
      <xdr:spPr>
        <a:xfrm>
          <a:off x="13436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100741</xdr:rowOff>
    </xdr:from>
    <xdr:to>
      <xdr:col>18</xdr:col>
      <xdr:colOff>492125</xdr:colOff>
      <xdr:row>78</xdr:row>
      <xdr:rowOff>30891</xdr:rowOff>
    </xdr:to>
    <xdr:sp macro="" textlink="">
      <xdr:nvSpPr>
        <xdr:cNvPr id="630" name="円/楕円 629"/>
        <xdr:cNvSpPr/>
      </xdr:nvSpPr>
      <xdr:spPr>
        <a:xfrm>
          <a:off x="12763500" y="133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22018</xdr:rowOff>
    </xdr:from>
    <xdr:ext cx="534377" cy="259045"/>
    <xdr:sp macro="" textlink="">
      <xdr:nvSpPr>
        <xdr:cNvPr id="631" name="テキスト ボックス 630"/>
        <xdr:cNvSpPr txBox="1"/>
      </xdr:nvSpPr>
      <xdr:spPr>
        <a:xfrm>
          <a:off x="12547111" y="133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30544</xdr:rowOff>
    </xdr:from>
    <xdr:to>
      <xdr:col>23</xdr:col>
      <xdr:colOff>517525</xdr:colOff>
      <xdr:row>96</xdr:row>
      <xdr:rowOff>161303</xdr:rowOff>
    </xdr:to>
    <xdr:cxnSp macro="">
      <xdr:nvCxnSpPr>
        <xdr:cNvPr id="660" name="直線コネクタ 659"/>
        <xdr:cNvCxnSpPr/>
      </xdr:nvCxnSpPr>
      <xdr:spPr>
        <a:xfrm>
          <a:off x="15481300" y="16489744"/>
          <a:ext cx="8382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61"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788</xdr:rowOff>
    </xdr:from>
    <xdr:to>
      <xdr:col>22</xdr:col>
      <xdr:colOff>365125</xdr:colOff>
      <xdr:row>96</xdr:row>
      <xdr:rowOff>30544</xdr:rowOff>
    </xdr:to>
    <xdr:cxnSp macro="">
      <xdr:nvCxnSpPr>
        <xdr:cNvPr id="663" name="直線コネクタ 662"/>
        <xdr:cNvCxnSpPr/>
      </xdr:nvCxnSpPr>
      <xdr:spPr>
        <a:xfrm>
          <a:off x="14592300" y="16459988"/>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5" name="テキスト ボックス 664"/>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788</xdr:rowOff>
    </xdr:from>
    <xdr:to>
      <xdr:col>21</xdr:col>
      <xdr:colOff>161925</xdr:colOff>
      <xdr:row>96</xdr:row>
      <xdr:rowOff>128536</xdr:rowOff>
    </xdr:to>
    <xdr:cxnSp macro="">
      <xdr:nvCxnSpPr>
        <xdr:cNvPr id="666" name="直線コネクタ 665"/>
        <xdr:cNvCxnSpPr/>
      </xdr:nvCxnSpPr>
      <xdr:spPr>
        <a:xfrm flipV="1">
          <a:off x="13703300" y="16459988"/>
          <a:ext cx="889000" cy="1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8" name="テキスト ボックス 667"/>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128536</xdr:rowOff>
    </xdr:from>
    <xdr:to>
      <xdr:col>19</xdr:col>
      <xdr:colOff>644525</xdr:colOff>
      <xdr:row>97</xdr:row>
      <xdr:rowOff>121298</xdr:rowOff>
    </xdr:to>
    <xdr:cxnSp macro="">
      <xdr:nvCxnSpPr>
        <xdr:cNvPr id="669" name="直線コネクタ 668"/>
        <xdr:cNvCxnSpPr/>
      </xdr:nvCxnSpPr>
      <xdr:spPr>
        <a:xfrm flipV="1">
          <a:off x="12814300" y="16587736"/>
          <a:ext cx="889000" cy="16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1" name="テキスト ボックス 670"/>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3" name="テキスト ボックス 672"/>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110503</xdr:rowOff>
    </xdr:from>
    <xdr:to>
      <xdr:col>23</xdr:col>
      <xdr:colOff>568325</xdr:colOff>
      <xdr:row>97</xdr:row>
      <xdr:rowOff>40653</xdr:rowOff>
    </xdr:to>
    <xdr:sp macro="" textlink="">
      <xdr:nvSpPr>
        <xdr:cNvPr id="679" name="円/楕円 678"/>
        <xdr:cNvSpPr/>
      </xdr:nvSpPr>
      <xdr:spPr>
        <a:xfrm>
          <a:off x="162687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88930</xdr:rowOff>
    </xdr:from>
    <xdr:ext cx="534377" cy="259045"/>
    <xdr:sp macro="" textlink="">
      <xdr:nvSpPr>
        <xdr:cNvPr id="680" name="積立金該当値テキスト"/>
        <xdr:cNvSpPr txBox="1"/>
      </xdr:nvSpPr>
      <xdr:spPr>
        <a:xfrm>
          <a:off x="16370300" y="165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151194</xdr:rowOff>
    </xdr:from>
    <xdr:to>
      <xdr:col>22</xdr:col>
      <xdr:colOff>415925</xdr:colOff>
      <xdr:row>96</xdr:row>
      <xdr:rowOff>81344</xdr:rowOff>
    </xdr:to>
    <xdr:sp macro="" textlink="">
      <xdr:nvSpPr>
        <xdr:cNvPr id="681" name="円/楕円 680"/>
        <xdr:cNvSpPr/>
      </xdr:nvSpPr>
      <xdr:spPr>
        <a:xfrm>
          <a:off x="15430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97871</xdr:rowOff>
    </xdr:from>
    <xdr:ext cx="534377" cy="259045"/>
    <xdr:sp macro="" textlink="">
      <xdr:nvSpPr>
        <xdr:cNvPr id="682" name="テキスト ボックス 681"/>
        <xdr:cNvSpPr txBox="1"/>
      </xdr:nvSpPr>
      <xdr:spPr>
        <a:xfrm>
          <a:off x="15214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121438</xdr:rowOff>
    </xdr:from>
    <xdr:to>
      <xdr:col>21</xdr:col>
      <xdr:colOff>212725</xdr:colOff>
      <xdr:row>96</xdr:row>
      <xdr:rowOff>51588</xdr:rowOff>
    </xdr:to>
    <xdr:sp macro="" textlink="">
      <xdr:nvSpPr>
        <xdr:cNvPr id="683" name="円/楕円 682"/>
        <xdr:cNvSpPr/>
      </xdr:nvSpPr>
      <xdr:spPr>
        <a:xfrm>
          <a:off x="14541500" y="16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68115</xdr:rowOff>
    </xdr:from>
    <xdr:ext cx="534377" cy="259045"/>
    <xdr:sp macro="" textlink="">
      <xdr:nvSpPr>
        <xdr:cNvPr id="684" name="テキスト ボックス 683"/>
        <xdr:cNvSpPr txBox="1"/>
      </xdr:nvSpPr>
      <xdr:spPr>
        <a:xfrm>
          <a:off x="14325111"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77736</xdr:rowOff>
    </xdr:from>
    <xdr:to>
      <xdr:col>20</xdr:col>
      <xdr:colOff>9525</xdr:colOff>
      <xdr:row>97</xdr:row>
      <xdr:rowOff>7886</xdr:rowOff>
    </xdr:to>
    <xdr:sp macro="" textlink="">
      <xdr:nvSpPr>
        <xdr:cNvPr id="685" name="円/楕円 684"/>
        <xdr:cNvSpPr/>
      </xdr:nvSpPr>
      <xdr:spPr>
        <a:xfrm>
          <a:off x="13652500" y="16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170463</xdr:rowOff>
    </xdr:from>
    <xdr:ext cx="534377" cy="259045"/>
    <xdr:sp macro="" textlink="">
      <xdr:nvSpPr>
        <xdr:cNvPr id="686" name="テキスト ボックス 685"/>
        <xdr:cNvSpPr txBox="1"/>
      </xdr:nvSpPr>
      <xdr:spPr>
        <a:xfrm>
          <a:off x="13436111" y="166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70498</xdr:rowOff>
    </xdr:from>
    <xdr:to>
      <xdr:col>18</xdr:col>
      <xdr:colOff>492125</xdr:colOff>
      <xdr:row>98</xdr:row>
      <xdr:rowOff>648</xdr:rowOff>
    </xdr:to>
    <xdr:sp macro="" textlink="">
      <xdr:nvSpPr>
        <xdr:cNvPr id="687" name="円/楕円 686"/>
        <xdr:cNvSpPr/>
      </xdr:nvSpPr>
      <xdr:spPr>
        <a:xfrm>
          <a:off x="12763500" y="167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163225</xdr:rowOff>
    </xdr:from>
    <xdr:ext cx="469744" cy="259045"/>
    <xdr:sp macro="" textlink="">
      <xdr:nvSpPr>
        <xdr:cNvPr id="688" name="テキスト ボックス 687"/>
        <xdr:cNvSpPr txBox="1"/>
      </xdr:nvSpPr>
      <xdr:spPr>
        <a:xfrm>
          <a:off x="12579427" y="1679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0"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4" name="テキスト ボックス 723"/>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7" name="テキスト ボックス 726"/>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0" name="テキスト ボックス 729"/>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2" name="テキスト ボックス 731"/>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39039</xdr:rowOff>
    </xdr:from>
    <xdr:to>
      <xdr:col>32</xdr:col>
      <xdr:colOff>187325</xdr:colOff>
      <xdr:row>59</xdr:row>
      <xdr:rowOff>39078</xdr:rowOff>
    </xdr:to>
    <xdr:cxnSp macro="">
      <xdr:nvCxnSpPr>
        <xdr:cNvPr id="776" name="直線コネクタ 775"/>
        <xdr:cNvCxnSpPr/>
      </xdr:nvCxnSpPr>
      <xdr:spPr>
        <a:xfrm>
          <a:off x="21323300" y="10154589"/>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38964</xdr:rowOff>
    </xdr:from>
    <xdr:to>
      <xdr:col>31</xdr:col>
      <xdr:colOff>34925</xdr:colOff>
      <xdr:row>59</xdr:row>
      <xdr:rowOff>39039</xdr:rowOff>
    </xdr:to>
    <xdr:cxnSp macro="">
      <xdr:nvCxnSpPr>
        <xdr:cNvPr id="779" name="直線コネクタ 778"/>
        <xdr:cNvCxnSpPr/>
      </xdr:nvCxnSpPr>
      <xdr:spPr>
        <a:xfrm>
          <a:off x="20434300" y="10154514"/>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38964</xdr:rowOff>
    </xdr:from>
    <xdr:to>
      <xdr:col>29</xdr:col>
      <xdr:colOff>517525</xdr:colOff>
      <xdr:row>59</xdr:row>
      <xdr:rowOff>38964</xdr:rowOff>
    </xdr:to>
    <xdr:cxnSp macro="">
      <xdr:nvCxnSpPr>
        <xdr:cNvPr id="782" name="直線コネクタ 781"/>
        <xdr:cNvCxnSpPr/>
      </xdr:nvCxnSpPr>
      <xdr:spPr>
        <a:xfrm>
          <a:off x="19545300" y="1015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38926</xdr:rowOff>
    </xdr:from>
    <xdr:to>
      <xdr:col>28</xdr:col>
      <xdr:colOff>314325</xdr:colOff>
      <xdr:row>59</xdr:row>
      <xdr:rowOff>38964</xdr:rowOff>
    </xdr:to>
    <xdr:cxnSp macro="">
      <xdr:nvCxnSpPr>
        <xdr:cNvPr id="785" name="直線コネクタ 784"/>
        <xdr:cNvCxnSpPr/>
      </xdr:nvCxnSpPr>
      <xdr:spPr>
        <a:xfrm>
          <a:off x="18656300" y="10154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159728</xdr:rowOff>
    </xdr:from>
    <xdr:to>
      <xdr:col>32</xdr:col>
      <xdr:colOff>238125</xdr:colOff>
      <xdr:row>59</xdr:row>
      <xdr:rowOff>89878</xdr:rowOff>
    </xdr:to>
    <xdr:sp macro="" textlink="">
      <xdr:nvSpPr>
        <xdr:cNvPr id="795" name="円/楕円 794"/>
        <xdr:cNvSpPr/>
      </xdr:nvSpPr>
      <xdr:spPr>
        <a:xfrm>
          <a:off x="221107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74655</xdr:rowOff>
    </xdr:from>
    <xdr:ext cx="378565" cy="259045"/>
    <xdr:sp macro="" textlink="">
      <xdr:nvSpPr>
        <xdr:cNvPr id="796" name="貸付金該当値テキスト"/>
        <xdr:cNvSpPr txBox="1"/>
      </xdr:nvSpPr>
      <xdr:spPr>
        <a:xfrm>
          <a:off x="22212300" y="1001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159689</xdr:rowOff>
    </xdr:from>
    <xdr:to>
      <xdr:col>31</xdr:col>
      <xdr:colOff>85725</xdr:colOff>
      <xdr:row>59</xdr:row>
      <xdr:rowOff>89839</xdr:rowOff>
    </xdr:to>
    <xdr:sp macro="" textlink="">
      <xdr:nvSpPr>
        <xdr:cNvPr id="797" name="円/楕円 796"/>
        <xdr:cNvSpPr/>
      </xdr:nvSpPr>
      <xdr:spPr>
        <a:xfrm>
          <a:off x="21272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80966</xdr:rowOff>
    </xdr:from>
    <xdr:ext cx="378565" cy="259045"/>
    <xdr:sp macro="" textlink="">
      <xdr:nvSpPr>
        <xdr:cNvPr id="798" name="テキスト ボックス 797"/>
        <xdr:cNvSpPr txBox="1"/>
      </xdr:nvSpPr>
      <xdr:spPr>
        <a:xfrm>
          <a:off x="21134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159614</xdr:rowOff>
    </xdr:from>
    <xdr:to>
      <xdr:col>29</xdr:col>
      <xdr:colOff>568325</xdr:colOff>
      <xdr:row>59</xdr:row>
      <xdr:rowOff>89764</xdr:rowOff>
    </xdr:to>
    <xdr:sp macro="" textlink="">
      <xdr:nvSpPr>
        <xdr:cNvPr id="799" name="円/楕円 798"/>
        <xdr:cNvSpPr/>
      </xdr:nvSpPr>
      <xdr:spPr>
        <a:xfrm>
          <a:off x="20383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80891</xdr:rowOff>
    </xdr:from>
    <xdr:ext cx="378565" cy="259045"/>
    <xdr:sp macro="" textlink="">
      <xdr:nvSpPr>
        <xdr:cNvPr id="800" name="テキスト ボックス 799"/>
        <xdr:cNvSpPr txBox="1"/>
      </xdr:nvSpPr>
      <xdr:spPr>
        <a:xfrm>
          <a:off x="20245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159614</xdr:rowOff>
    </xdr:from>
    <xdr:to>
      <xdr:col>28</xdr:col>
      <xdr:colOff>365125</xdr:colOff>
      <xdr:row>59</xdr:row>
      <xdr:rowOff>89764</xdr:rowOff>
    </xdr:to>
    <xdr:sp macro="" textlink="">
      <xdr:nvSpPr>
        <xdr:cNvPr id="801" name="円/楕円 800"/>
        <xdr:cNvSpPr/>
      </xdr:nvSpPr>
      <xdr:spPr>
        <a:xfrm>
          <a:off x="19494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80891</xdr:rowOff>
    </xdr:from>
    <xdr:ext cx="378565" cy="259045"/>
    <xdr:sp macro="" textlink="">
      <xdr:nvSpPr>
        <xdr:cNvPr id="802" name="テキスト ボックス 801"/>
        <xdr:cNvSpPr txBox="1"/>
      </xdr:nvSpPr>
      <xdr:spPr>
        <a:xfrm>
          <a:off x="19356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159576</xdr:rowOff>
    </xdr:from>
    <xdr:to>
      <xdr:col>27</xdr:col>
      <xdr:colOff>161925</xdr:colOff>
      <xdr:row>59</xdr:row>
      <xdr:rowOff>89726</xdr:rowOff>
    </xdr:to>
    <xdr:sp macro="" textlink="">
      <xdr:nvSpPr>
        <xdr:cNvPr id="803" name="円/楕円 802"/>
        <xdr:cNvSpPr/>
      </xdr:nvSpPr>
      <xdr:spPr>
        <a:xfrm>
          <a:off x="18605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80853</xdr:rowOff>
    </xdr:from>
    <xdr:ext cx="378565" cy="259045"/>
    <xdr:sp macro="" textlink="">
      <xdr:nvSpPr>
        <xdr:cNvPr id="804" name="テキスト ボックス 803"/>
        <xdr:cNvSpPr txBox="1"/>
      </xdr:nvSpPr>
      <xdr:spPr>
        <a:xfrm>
          <a:off x="18467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74353</xdr:rowOff>
    </xdr:from>
    <xdr:to>
      <xdr:col>32</xdr:col>
      <xdr:colOff>187325</xdr:colOff>
      <xdr:row>75</xdr:row>
      <xdr:rowOff>94274</xdr:rowOff>
    </xdr:to>
    <xdr:cxnSp macro="">
      <xdr:nvCxnSpPr>
        <xdr:cNvPr id="836" name="直線コネクタ 835"/>
        <xdr:cNvCxnSpPr/>
      </xdr:nvCxnSpPr>
      <xdr:spPr>
        <a:xfrm>
          <a:off x="21323300" y="12933103"/>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7"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74353</xdr:rowOff>
    </xdr:from>
    <xdr:to>
      <xdr:col>31</xdr:col>
      <xdr:colOff>34925</xdr:colOff>
      <xdr:row>75</xdr:row>
      <xdr:rowOff>97931</xdr:rowOff>
    </xdr:to>
    <xdr:cxnSp macro="">
      <xdr:nvCxnSpPr>
        <xdr:cNvPr id="839" name="直線コネクタ 838"/>
        <xdr:cNvCxnSpPr/>
      </xdr:nvCxnSpPr>
      <xdr:spPr>
        <a:xfrm flipV="1">
          <a:off x="20434300" y="1293310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1" name="テキスト ボックス 840"/>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97931</xdr:rowOff>
    </xdr:from>
    <xdr:to>
      <xdr:col>29</xdr:col>
      <xdr:colOff>517525</xdr:colOff>
      <xdr:row>75</xdr:row>
      <xdr:rowOff>104724</xdr:rowOff>
    </xdr:to>
    <xdr:cxnSp macro="">
      <xdr:nvCxnSpPr>
        <xdr:cNvPr id="842" name="直線コネクタ 841"/>
        <xdr:cNvCxnSpPr/>
      </xdr:nvCxnSpPr>
      <xdr:spPr>
        <a:xfrm flipV="1">
          <a:off x="19545300" y="12956681"/>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104724</xdr:rowOff>
    </xdr:from>
    <xdr:to>
      <xdr:col>28</xdr:col>
      <xdr:colOff>314325</xdr:colOff>
      <xdr:row>75</xdr:row>
      <xdr:rowOff>148191</xdr:rowOff>
    </xdr:to>
    <xdr:cxnSp macro="">
      <xdr:nvCxnSpPr>
        <xdr:cNvPr id="845" name="直線コネクタ 844"/>
        <xdr:cNvCxnSpPr/>
      </xdr:nvCxnSpPr>
      <xdr:spPr>
        <a:xfrm flipV="1">
          <a:off x="18656300" y="12963474"/>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43474</xdr:rowOff>
    </xdr:from>
    <xdr:to>
      <xdr:col>32</xdr:col>
      <xdr:colOff>238125</xdr:colOff>
      <xdr:row>75</xdr:row>
      <xdr:rowOff>145074</xdr:rowOff>
    </xdr:to>
    <xdr:sp macro="" textlink="">
      <xdr:nvSpPr>
        <xdr:cNvPr id="855" name="円/楕円 854"/>
        <xdr:cNvSpPr/>
      </xdr:nvSpPr>
      <xdr:spPr>
        <a:xfrm>
          <a:off x="221107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21901</xdr:rowOff>
    </xdr:from>
    <xdr:ext cx="534377" cy="259045"/>
    <xdr:sp macro="" textlink="">
      <xdr:nvSpPr>
        <xdr:cNvPr id="856" name="繰出金該当値テキスト"/>
        <xdr:cNvSpPr txBox="1"/>
      </xdr:nvSpPr>
      <xdr:spPr>
        <a:xfrm>
          <a:off x="22212300" y="1288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23553</xdr:rowOff>
    </xdr:from>
    <xdr:to>
      <xdr:col>31</xdr:col>
      <xdr:colOff>85725</xdr:colOff>
      <xdr:row>75</xdr:row>
      <xdr:rowOff>125153</xdr:rowOff>
    </xdr:to>
    <xdr:sp macro="" textlink="">
      <xdr:nvSpPr>
        <xdr:cNvPr id="857" name="円/楕円 856"/>
        <xdr:cNvSpPr/>
      </xdr:nvSpPr>
      <xdr:spPr>
        <a:xfrm>
          <a:off x="21272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116281</xdr:rowOff>
    </xdr:from>
    <xdr:ext cx="534377" cy="259045"/>
    <xdr:sp macro="" textlink="">
      <xdr:nvSpPr>
        <xdr:cNvPr id="858" name="テキスト ボックス 857"/>
        <xdr:cNvSpPr txBox="1"/>
      </xdr:nvSpPr>
      <xdr:spPr>
        <a:xfrm>
          <a:off x="21056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47131</xdr:rowOff>
    </xdr:from>
    <xdr:to>
      <xdr:col>29</xdr:col>
      <xdr:colOff>568325</xdr:colOff>
      <xdr:row>75</xdr:row>
      <xdr:rowOff>148732</xdr:rowOff>
    </xdr:to>
    <xdr:sp macro="" textlink="">
      <xdr:nvSpPr>
        <xdr:cNvPr id="859" name="円/楕円 858"/>
        <xdr:cNvSpPr/>
      </xdr:nvSpPr>
      <xdr:spPr>
        <a:xfrm>
          <a:off x="20383500" y="129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165258</xdr:rowOff>
    </xdr:from>
    <xdr:ext cx="534377" cy="259045"/>
    <xdr:sp macro="" textlink="">
      <xdr:nvSpPr>
        <xdr:cNvPr id="860" name="テキスト ボックス 859"/>
        <xdr:cNvSpPr txBox="1"/>
      </xdr:nvSpPr>
      <xdr:spPr>
        <a:xfrm>
          <a:off x="20167111" y="126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53924</xdr:rowOff>
    </xdr:from>
    <xdr:to>
      <xdr:col>28</xdr:col>
      <xdr:colOff>365125</xdr:colOff>
      <xdr:row>75</xdr:row>
      <xdr:rowOff>155524</xdr:rowOff>
    </xdr:to>
    <xdr:sp macro="" textlink="">
      <xdr:nvSpPr>
        <xdr:cNvPr id="861" name="円/楕円 860"/>
        <xdr:cNvSpPr/>
      </xdr:nvSpPr>
      <xdr:spPr>
        <a:xfrm>
          <a:off x="19494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xdr:rowOff>
    </xdr:from>
    <xdr:ext cx="534377" cy="259045"/>
    <xdr:sp macro="" textlink="">
      <xdr:nvSpPr>
        <xdr:cNvPr id="862" name="テキスト ボックス 861"/>
        <xdr:cNvSpPr txBox="1"/>
      </xdr:nvSpPr>
      <xdr:spPr>
        <a:xfrm>
          <a:off x="19278111"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97391</xdr:rowOff>
    </xdr:from>
    <xdr:to>
      <xdr:col>27</xdr:col>
      <xdr:colOff>161925</xdr:colOff>
      <xdr:row>76</xdr:row>
      <xdr:rowOff>27541</xdr:rowOff>
    </xdr:to>
    <xdr:sp macro="" textlink="">
      <xdr:nvSpPr>
        <xdr:cNvPr id="863" name="円/楕円 862"/>
        <xdr:cNvSpPr/>
      </xdr:nvSpPr>
      <xdr:spPr>
        <a:xfrm>
          <a:off x="18605500" y="12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44068</xdr:rowOff>
    </xdr:from>
    <xdr:ext cx="534377" cy="259045"/>
    <xdr:sp macro="" textlink="">
      <xdr:nvSpPr>
        <xdr:cNvPr id="864" name="テキスト ボックス 863"/>
        <xdr:cNvSpPr txBox="1"/>
      </xdr:nvSpPr>
      <xdr:spPr>
        <a:xfrm>
          <a:off x="18389111" y="12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歳出決算総額は、市民一人当たり</a:t>
          </a:r>
          <a:r>
            <a:rPr kumimoji="1" lang="en-US" altLang="ja-JP" sz="1300">
              <a:latin typeface="ＭＳ Ｐゴシック"/>
            </a:rPr>
            <a:t>459,181</a:t>
          </a:r>
          <a:r>
            <a:rPr kumimoji="1" lang="ja-JP" altLang="en-US" sz="1300">
              <a:latin typeface="ＭＳ Ｐゴシック"/>
            </a:rPr>
            <a:t>円（平成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日時点住民基本台帳人口ベース）となっている。主な構成項目である扶助費は、市民一人当たり</a:t>
          </a:r>
          <a:r>
            <a:rPr kumimoji="1" lang="en-US" altLang="ja-JP" sz="1300">
              <a:latin typeface="ＭＳ Ｐゴシック"/>
            </a:rPr>
            <a:t>169,771</a:t>
          </a:r>
          <a:r>
            <a:rPr kumimoji="1" lang="ja-JP" altLang="en-US" sz="1300">
              <a:latin typeface="ＭＳ Ｐゴシック"/>
            </a:rPr>
            <a:t>円となっており、類似団体の中でも最高額となっている。</a:t>
          </a:r>
        </a:p>
        <a:p>
          <a:r>
            <a:rPr kumimoji="1" lang="ja-JP" altLang="en-US" sz="1300">
              <a:latin typeface="ＭＳ Ｐゴシック"/>
            </a:rPr>
            <a:t>　扶助費の主なものとしては、生活保護費や障害者自立支援給付費などがあるが、年々増加し続けており、高齢化も進む中で社会保障費を中心とする扶助費は今後も伸びていくものと見込まれる。</a:t>
          </a:r>
        </a:p>
        <a:p>
          <a:r>
            <a:rPr kumimoji="1" lang="ja-JP" altLang="en-US" sz="1300">
              <a:latin typeface="ＭＳ Ｐゴシック"/>
            </a:rPr>
            <a:t>　扶助費に次いで大きな構成項目である普通建設事業費については、市民一人当たり</a:t>
          </a:r>
          <a:r>
            <a:rPr kumimoji="1" lang="en-US" altLang="ja-JP" sz="1300">
              <a:latin typeface="ＭＳ Ｐゴシック"/>
            </a:rPr>
            <a:t>81,425</a:t>
          </a:r>
          <a:r>
            <a:rPr kumimoji="1" lang="ja-JP" altLang="en-US" sz="1300">
              <a:latin typeface="ＭＳ Ｐゴシック"/>
            </a:rPr>
            <a:t>円となっており、類似団体平均値を上回っている。普通建設事業費の主なものとしては、老朽化した</a:t>
          </a:r>
        </a:p>
        <a:p>
          <a:r>
            <a:rPr kumimoji="1" lang="ja-JP" altLang="en-US" sz="1300">
              <a:latin typeface="ＭＳ Ｐゴシック"/>
            </a:rPr>
            <a:t>　中学校の建替建設費や、図書館建設費がある。公共施設の更新時期が集中する中、建替・更新に係る普通建設事業費は、</a:t>
          </a:r>
        </a:p>
        <a:p>
          <a:r>
            <a:rPr kumimoji="1" lang="ja-JP" altLang="en-US" sz="1300">
              <a:latin typeface="ＭＳ Ｐゴシック"/>
            </a:rPr>
            <a:t>　今後数年間は伸び続け高止まりするものと見込まれる。そのため、公共施設等総合管理計画や統一的な基準による地方公会計の整備・活用により、事業の取捨選択と歳出の平準化を行う。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20828</xdr:rowOff>
    </xdr:from>
    <xdr:to>
      <xdr:col>6</xdr:col>
      <xdr:colOff>511175</xdr:colOff>
      <xdr:row>36</xdr:row>
      <xdr:rowOff>39116</xdr:rowOff>
    </xdr:to>
    <xdr:cxnSp macro="">
      <xdr:nvCxnSpPr>
        <xdr:cNvPr id="61" name="直線コネクタ 60"/>
        <xdr:cNvCxnSpPr/>
      </xdr:nvCxnSpPr>
      <xdr:spPr>
        <a:xfrm>
          <a:off x="3797300" y="6021578"/>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20828</xdr:rowOff>
    </xdr:from>
    <xdr:to>
      <xdr:col>5</xdr:col>
      <xdr:colOff>358775</xdr:colOff>
      <xdr:row>35</xdr:row>
      <xdr:rowOff>130556</xdr:rowOff>
    </xdr:to>
    <xdr:cxnSp macro="">
      <xdr:nvCxnSpPr>
        <xdr:cNvPr id="64" name="直線コネクタ 63"/>
        <xdr:cNvCxnSpPr/>
      </xdr:nvCxnSpPr>
      <xdr:spPr>
        <a:xfrm flipV="1">
          <a:off x="2908300" y="602157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102362</xdr:rowOff>
    </xdr:from>
    <xdr:to>
      <xdr:col>4</xdr:col>
      <xdr:colOff>155575</xdr:colOff>
      <xdr:row>35</xdr:row>
      <xdr:rowOff>130556</xdr:rowOff>
    </xdr:to>
    <xdr:cxnSp macro="">
      <xdr:nvCxnSpPr>
        <xdr:cNvPr id="67" name="直線コネクタ 66"/>
        <xdr:cNvCxnSpPr/>
      </xdr:nvCxnSpPr>
      <xdr:spPr>
        <a:xfrm>
          <a:off x="2019300" y="610311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155702</xdr:rowOff>
    </xdr:from>
    <xdr:to>
      <xdr:col>2</xdr:col>
      <xdr:colOff>638175</xdr:colOff>
      <xdr:row>35</xdr:row>
      <xdr:rowOff>102362</xdr:rowOff>
    </xdr:to>
    <xdr:cxnSp macro="">
      <xdr:nvCxnSpPr>
        <xdr:cNvPr id="70" name="直線コネクタ 69"/>
        <xdr:cNvCxnSpPr/>
      </xdr:nvCxnSpPr>
      <xdr:spPr>
        <a:xfrm>
          <a:off x="1130300" y="5985002"/>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159766</xdr:rowOff>
    </xdr:from>
    <xdr:to>
      <xdr:col>6</xdr:col>
      <xdr:colOff>561975</xdr:colOff>
      <xdr:row>36</xdr:row>
      <xdr:rowOff>89916</xdr:rowOff>
    </xdr:to>
    <xdr:sp macro="" textlink="">
      <xdr:nvSpPr>
        <xdr:cNvPr id="80" name="円/楕円 79"/>
        <xdr:cNvSpPr/>
      </xdr:nvSpPr>
      <xdr:spPr>
        <a:xfrm>
          <a:off x="4584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138193</xdr:rowOff>
    </xdr:from>
    <xdr:ext cx="469744" cy="259045"/>
    <xdr:sp macro="" textlink="">
      <xdr:nvSpPr>
        <xdr:cNvPr id="81" name="議会費該当値テキスト"/>
        <xdr:cNvSpPr txBox="1"/>
      </xdr:nvSpPr>
      <xdr:spPr>
        <a:xfrm>
          <a:off x="4686300"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141478</xdr:rowOff>
    </xdr:from>
    <xdr:to>
      <xdr:col>5</xdr:col>
      <xdr:colOff>409575</xdr:colOff>
      <xdr:row>35</xdr:row>
      <xdr:rowOff>71628</xdr:rowOff>
    </xdr:to>
    <xdr:sp macro="" textlink="">
      <xdr:nvSpPr>
        <xdr:cNvPr id="82" name="円/楕円 81"/>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62755</xdr:rowOff>
    </xdr:from>
    <xdr:ext cx="469744" cy="259045"/>
    <xdr:sp macro="" textlink="">
      <xdr:nvSpPr>
        <xdr:cNvPr id="83" name="テキスト ボックス 82"/>
        <xdr:cNvSpPr txBox="1"/>
      </xdr:nvSpPr>
      <xdr:spPr>
        <a:xfrm>
          <a:off x="3562427"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79756</xdr:rowOff>
    </xdr:from>
    <xdr:to>
      <xdr:col>4</xdr:col>
      <xdr:colOff>206375</xdr:colOff>
      <xdr:row>36</xdr:row>
      <xdr:rowOff>9906</xdr:rowOff>
    </xdr:to>
    <xdr:sp macro="" textlink="">
      <xdr:nvSpPr>
        <xdr:cNvPr id="84" name="円/楕円 83"/>
        <xdr:cNvSpPr/>
      </xdr:nvSpPr>
      <xdr:spPr>
        <a:xfrm>
          <a:off x="2857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1033</xdr:rowOff>
    </xdr:from>
    <xdr:ext cx="469744" cy="259045"/>
    <xdr:sp macro="" textlink="">
      <xdr:nvSpPr>
        <xdr:cNvPr id="85" name="テキスト ボックス 84"/>
        <xdr:cNvSpPr txBox="1"/>
      </xdr:nvSpPr>
      <xdr:spPr>
        <a:xfrm>
          <a:off x="2673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51562</xdr:rowOff>
    </xdr:from>
    <xdr:to>
      <xdr:col>3</xdr:col>
      <xdr:colOff>3175</xdr:colOff>
      <xdr:row>35</xdr:row>
      <xdr:rowOff>153162</xdr:rowOff>
    </xdr:to>
    <xdr:sp macro="" textlink="">
      <xdr:nvSpPr>
        <xdr:cNvPr id="86" name="円/楕円 85"/>
        <xdr:cNvSpPr/>
      </xdr:nvSpPr>
      <xdr:spPr>
        <a:xfrm>
          <a:off x="1968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169689</xdr:rowOff>
    </xdr:from>
    <xdr:ext cx="469744" cy="259045"/>
    <xdr:sp macro="" textlink="">
      <xdr:nvSpPr>
        <xdr:cNvPr id="87" name="テキスト ボックス 86"/>
        <xdr:cNvSpPr txBox="1"/>
      </xdr:nvSpPr>
      <xdr:spPr>
        <a:xfrm>
          <a:off x="1784427" y="58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104902</xdr:rowOff>
    </xdr:from>
    <xdr:to>
      <xdr:col>1</xdr:col>
      <xdr:colOff>485775</xdr:colOff>
      <xdr:row>35</xdr:row>
      <xdr:rowOff>35052</xdr:rowOff>
    </xdr:to>
    <xdr:sp macro="" textlink="">
      <xdr:nvSpPr>
        <xdr:cNvPr id="88" name="円/楕円 87"/>
        <xdr:cNvSpPr/>
      </xdr:nvSpPr>
      <xdr:spPr>
        <a:xfrm>
          <a:off x="1079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51579</xdr:rowOff>
    </xdr:from>
    <xdr:ext cx="469744" cy="259045"/>
    <xdr:sp macro="" textlink="">
      <xdr:nvSpPr>
        <xdr:cNvPr id="89" name="テキスト ボックス 88"/>
        <xdr:cNvSpPr txBox="1"/>
      </xdr:nvSpPr>
      <xdr:spPr>
        <a:xfrm>
          <a:off x="895427"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78149</xdr:rowOff>
    </xdr:from>
    <xdr:to>
      <xdr:col>6</xdr:col>
      <xdr:colOff>511175</xdr:colOff>
      <xdr:row>57</xdr:row>
      <xdr:rowOff>23895</xdr:rowOff>
    </xdr:to>
    <xdr:cxnSp macro="">
      <xdr:nvCxnSpPr>
        <xdr:cNvPr id="119" name="直線コネクタ 118"/>
        <xdr:cNvCxnSpPr/>
      </xdr:nvCxnSpPr>
      <xdr:spPr>
        <a:xfrm>
          <a:off x="3797300" y="9679349"/>
          <a:ext cx="8382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78149</xdr:rowOff>
    </xdr:from>
    <xdr:to>
      <xdr:col>5</xdr:col>
      <xdr:colOff>358775</xdr:colOff>
      <xdr:row>56</xdr:row>
      <xdr:rowOff>120403</xdr:rowOff>
    </xdr:to>
    <xdr:cxnSp macro="">
      <xdr:nvCxnSpPr>
        <xdr:cNvPr id="122" name="直線コネクタ 121"/>
        <xdr:cNvCxnSpPr/>
      </xdr:nvCxnSpPr>
      <xdr:spPr>
        <a:xfrm flipV="1">
          <a:off x="2908300" y="967934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120403</xdr:rowOff>
    </xdr:from>
    <xdr:to>
      <xdr:col>4</xdr:col>
      <xdr:colOff>155575</xdr:colOff>
      <xdr:row>56</xdr:row>
      <xdr:rowOff>133432</xdr:rowOff>
    </xdr:to>
    <xdr:cxnSp macro="">
      <xdr:nvCxnSpPr>
        <xdr:cNvPr id="125" name="直線コネクタ 124"/>
        <xdr:cNvCxnSpPr/>
      </xdr:nvCxnSpPr>
      <xdr:spPr>
        <a:xfrm flipV="1">
          <a:off x="2019300" y="9721603"/>
          <a:ext cx="8890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133432</xdr:rowOff>
    </xdr:from>
    <xdr:to>
      <xdr:col>2</xdr:col>
      <xdr:colOff>638175</xdr:colOff>
      <xdr:row>57</xdr:row>
      <xdr:rowOff>95885</xdr:rowOff>
    </xdr:to>
    <xdr:cxnSp macro="">
      <xdr:nvCxnSpPr>
        <xdr:cNvPr id="128" name="直線コネクタ 127"/>
        <xdr:cNvCxnSpPr/>
      </xdr:nvCxnSpPr>
      <xdr:spPr>
        <a:xfrm flipV="1">
          <a:off x="1130300" y="9734632"/>
          <a:ext cx="889000" cy="1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144545</xdr:rowOff>
    </xdr:from>
    <xdr:to>
      <xdr:col>6</xdr:col>
      <xdr:colOff>561975</xdr:colOff>
      <xdr:row>57</xdr:row>
      <xdr:rowOff>74695</xdr:rowOff>
    </xdr:to>
    <xdr:sp macro="" textlink="">
      <xdr:nvSpPr>
        <xdr:cNvPr id="138" name="円/楕円 137"/>
        <xdr:cNvSpPr/>
      </xdr:nvSpPr>
      <xdr:spPr>
        <a:xfrm>
          <a:off x="45847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122972</xdr:rowOff>
    </xdr:from>
    <xdr:ext cx="534377" cy="259045"/>
    <xdr:sp macro="" textlink="">
      <xdr:nvSpPr>
        <xdr:cNvPr id="139" name="総務費該当値テキスト"/>
        <xdr:cNvSpPr txBox="1"/>
      </xdr:nvSpPr>
      <xdr:spPr>
        <a:xfrm>
          <a:off x="4686300" y="97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27349</xdr:rowOff>
    </xdr:from>
    <xdr:to>
      <xdr:col>5</xdr:col>
      <xdr:colOff>409575</xdr:colOff>
      <xdr:row>56</xdr:row>
      <xdr:rowOff>128949</xdr:rowOff>
    </xdr:to>
    <xdr:sp macro="" textlink="">
      <xdr:nvSpPr>
        <xdr:cNvPr id="140" name="円/楕円 139"/>
        <xdr:cNvSpPr/>
      </xdr:nvSpPr>
      <xdr:spPr>
        <a:xfrm>
          <a:off x="3746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120076</xdr:rowOff>
    </xdr:from>
    <xdr:ext cx="534377" cy="259045"/>
    <xdr:sp macro="" textlink="">
      <xdr:nvSpPr>
        <xdr:cNvPr id="141" name="テキスト ボックス 140"/>
        <xdr:cNvSpPr txBox="1"/>
      </xdr:nvSpPr>
      <xdr:spPr>
        <a:xfrm>
          <a:off x="3530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69603</xdr:rowOff>
    </xdr:from>
    <xdr:to>
      <xdr:col>4</xdr:col>
      <xdr:colOff>206375</xdr:colOff>
      <xdr:row>56</xdr:row>
      <xdr:rowOff>171203</xdr:rowOff>
    </xdr:to>
    <xdr:sp macro="" textlink="">
      <xdr:nvSpPr>
        <xdr:cNvPr id="142" name="円/楕円 141"/>
        <xdr:cNvSpPr/>
      </xdr:nvSpPr>
      <xdr:spPr>
        <a:xfrm>
          <a:off x="2857500" y="9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162330</xdr:rowOff>
    </xdr:from>
    <xdr:ext cx="534377" cy="259045"/>
    <xdr:sp macro="" textlink="">
      <xdr:nvSpPr>
        <xdr:cNvPr id="143" name="テキスト ボックス 142"/>
        <xdr:cNvSpPr txBox="1"/>
      </xdr:nvSpPr>
      <xdr:spPr>
        <a:xfrm>
          <a:off x="2641111" y="9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82632</xdr:rowOff>
    </xdr:from>
    <xdr:to>
      <xdr:col>3</xdr:col>
      <xdr:colOff>3175</xdr:colOff>
      <xdr:row>57</xdr:row>
      <xdr:rowOff>12782</xdr:rowOff>
    </xdr:to>
    <xdr:sp macro="" textlink="">
      <xdr:nvSpPr>
        <xdr:cNvPr id="144" name="円/楕円 143"/>
        <xdr:cNvSpPr/>
      </xdr:nvSpPr>
      <xdr:spPr>
        <a:xfrm>
          <a:off x="1968500" y="96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3909</xdr:rowOff>
    </xdr:from>
    <xdr:ext cx="534377" cy="259045"/>
    <xdr:sp macro="" textlink="">
      <xdr:nvSpPr>
        <xdr:cNvPr id="145" name="テキスト ボックス 144"/>
        <xdr:cNvSpPr txBox="1"/>
      </xdr:nvSpPr>
      <xdr:spPr>
        <a:xfrm>
          <a:off x="1752111" y="97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45085</xdr:rowOff>
    </xdr:from>
    <xdr:to>
      <xdr:col>1</xdr:col>
      <xdr:colOff>485775</xdr:colOff>
      <xdr:row>57</xdr:row>
      <xdr:rowOff>146685</xdr:rowOff>
    </xdr:to>
    <xdr:sp macro="" textlink="">
      <xdr:nvSpPr>
        <xdr:cNvPr id="146" name="円/楕円 145"/>
        <xdr:cNvSpPr/>
      </xdr:nvSpPr>
      <xdr:spPr>
        <a:xfrm>
          <a:off x="1079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137812</xdr:rowOff>
    </xdr:from>
    <xdr:ext cx="534377" cy="259045"/>
    <xdr:sp macro="" textlink="">
      <xdr:nvSpPr>
        <xdr:cNvPr id="147" name="テキスト ボックス 146"/>
        <xdr:cNvSpPr txBox="1"/>
      </xdr:nvSpPr>
      <xdr:spPr>
        <a:xfrm>
          <a:off x="863111" y="99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128765</xdr:rowOff>
    </xdr:from>
    <xdr:to>
      <xdr:col>6</xdr:col>
      <xdr:colOff>511175</xdr:colOff>
      <xdr:row>71</xdr:row>
      <xdr:rowOff>44386</xdr:rowOff>
    </xdr:to>
    <xdr:cxnSp macro="">
      <xdr:nvCxnSpPr>
        <xdr:cNvPr id="177" name="直線コネクタ 176"/>
        <xdr:cNvCxnSpPr/>
      </xdr:nvCxnSpPr>
      <xdr:spPr>
        <a:xfrm flipV="1">
          <a:off x="3797300" y="12130265"/>
          <a:ext cx="838200" cy="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44386</xdr:rowOff>
    </xdr:from>
    <xdr:to>
      <xdr:col>5</xdr:col>
      <xdr:colOff>358775</xdr:colOff>
      <xdr:row>72</xdr:row>
      <xdr:rowOff>64681</xdr:rowOff>
    </xdr:to>
    <xdr:cxnSp macro="">
      <xdr:nvCxnSpPr>
        <xdr:cNvPr id="180" name="直線コネクタ 179"/>
        <xdr:cNvCxnSpPr/>
      </xdr:nvCxnSpPr>
      <xdr:spPr>
        <a:xfrm flipV="1">
          <a:off x="2908300" y="12217336"/>
          <a:ext cx="8890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64681</xdr:rowOff>
    </xdr:from>
    <xdr:to>
      <xdr:col>4</xdr:col>
      <xdr:colOff>155575</xdr:colOff>
      <xdr:row>72</xdr:row>
      <xdr:rowOff>91275</xdr:rowOff>
    </xdr:to>
    <xdr:cxnSp macro="">
      <xdr:nvCxnSpPr>
        <xdr:cNvPr id="183" name="直線コネクタ 182"/>
        <xdr:cNvCxnSpPr/>
      </xdr:nvCxnSpPr>
      <xdr:spPr>
        <a:xfrm flipV="1">
          <a:off x="2019300" y="1240908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91275</xdr:rowOff>
    </xdr:from>
    <xdr:to>
      <xdr:col>2</xdr:col>
      <xdr:colOff>638175</xdr:colOff>
      <xdr:row>73</xdr:row>
      <xdr:rowOff>125654</xdr:rowOff>
    </xdr:to>
    <xdr:cxnSp macro="">
      <xdr:nvCxnSpPr>
        <xdr:cNvPr id="186" name="直線コネクタ 185"/>
        <xdr:cNvCxnSpPr/>
      </xdr:nvCxnSpPr>
      <xdr:spPr>
        <a:xfrm flipV="1">
          <a:off x="1130300" y="12435675"/>
          <a:ext cx="889000" cy="20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77965</xdr:rowOff>
    </xdr:from>
    <xdr:to>
      <xdr:col>6</xdr:col>
      <xdr:colOff>561975</xdr:colOff>
      <xdr:row>71</xdr:row>
      <xdr:rowOff>8115</xdr:rowOff>
    </xdr:to>
    <xdr:sp macro="" textlink="">
      <xdr:nvSpPr>
        <xdr:cNvPr id="196" name="円/楕円 195"/>
        <xdr:cNvSpPr/>
      </xdr:nvSpPr>
      <xdr:spPr>
        <a:xfrm>
          <a:off x="4584700" y="12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30992</xdr:rowOff>
    </xdr:from>
    <xdr:ext cx="599010" cy="259045"/>
    <xdr:sp macro="" textlink="">
      <xdr:nvSpPr>
        <xdr:cNvPr id="197" name="民生費該当値テキスト"/>
        <xdr:cNvSpPr txBox="1"/>
      </xdr:nvSpPr>
      <xdr:spPr>
        <a:xfrm>
          <a:off x="4686300" y="1203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234,861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165036</xdr:rowOff>
    </xdr:from>
    <xdr:to>
      <xdr:col>5</xdr:col>
      <xdr:colOff>409575</xdr:colOff>
      <xdr:row>71</xdr:row>
      <xdr:rowOff>95186</xdr:rowOff>
    </xdr:to>
    <xdr:sp macro="" textlink="">
      <xdr:nvSpPr>
        <xdr:cNvPr id="198" name="円/楕円 197"/>
        <xdr:cNvSpPr/>
      </xdr:nvSpPr>
      <xdr:spPr>
        <a:xfrm>
          <a:off x="3746500" y="121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111713</xdr:rowOff>
    </xdr:from>
    <xdr:ext cx="599010" cy="259045"/>
    <xdr:sp macro="" textlink="">
      <xdr:nvSpPr>
        <xdr:cNvPr id="199" name="テキスト ボックス 198"/>
        <xdr:cNvSpPr txBox="1"/>
      </xdr:nvSpPr>
      <xdr:spPr>
        <a:xfrm>
          <a:off x="3497794" y="1194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228,005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13881</xdr:rowOff>
    </xdr:from>
    <xdr:to>
      <xdr:col>4</xdr:col>
      <xdr:colOff>206375</xdr:colOff>
      <xdr:row>72</xdr:row>
      <xdr:rowOff>115481</xdr:rowOff>
    </xdr:to>
    <xdr:sp macro="" textlink="">
      <xdr:nvSpPr>
        <xdr:cNvPr id="200" name="円/楕円 199"/>
        <xdr:cNvSpPr/>
      </xdr:nvSpPr>
      <xdr:spPr>
        <a:xfrm>
          <a:off x="2857500" y="123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132008</xdr:rowOff>
    </xdr:from>
    <xdr:ext cx="599010" cy="259045"/>
    <xdr:sp macro="" textlink="">
      <xdr:nvSpPr>
        <xdr:cNvPr id="201" name="テキスト ボックス 200"/>
        <xdr:cNvSpPr txBox="1"/>
      </xdr:nvSpPr>
      <xdr:spPr>
        <a:xfrm>
          <a:off x="2608794" y="121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40475</xdr:rowOff>
    </xdr:from>
    <xdr:to>
      <xdr:col>3</xdr:col>
      <xdr:colOff>3175</xdr:colOff>
      <xdr:row>72</xdr:row>
      <xdr:rowOff>142075</xdr:rowOff>
    </xdr:to>
    <xdr:sp macro="" textlink="">
      <xdr:nvSpPr>
        <xdr:cNvPr id="202" name="円/楕円 201"/>
        <xdr:cNvSpPr/>
      </xdr:nvSpPr>
      <xdr:spPr>
        <a:xfrm>
          <a:off x="1968500" y="123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158602</xdr:rowOff>
    </xdr:from>
    <xdr:ext cx="599010" cy="259045"/>
    <xdr:sp macro="" textlink="">
      <xdr:nvSpPr>
        <xdr:cNvPr id="203" name="テキスト ボックス 202"/>
        <xdr:cNvSpPr txBox="1"/>
      </xdr:nvSpPr>
      <xdr:spPr>
        <a:xfrm>
          <a:off x="1719794" y="121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74854</xdr:rowOff>
    </xdr:from>
    <xdr:to>
      <xdr:col>1</xdr:col>
      <xdr:colOff>485775</xdr:colOff>
      <xdr:row>74</xdr:row>
      <xdr:rowOff>5004</xdr:rowOff>
    </xdr:to>
    <xdr:sp macro="" textlink="">
      <xdr:nvSpPr>
        <xdr:cNvPr id="204" name="円/楕円 203"/>
        <xdr:cNvSpPr/>
      </xdr:nvSpPr>
      <xdr:spPr>
        <a:xfrm>
          <a:off x="1079500" y="125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21531</xdr:rowOff>
    </xdr:from>
    <xdr:ext cx="599010" cy="259045"/>
    <xdr:sp macro="" textlink="">
      <xdr:nvSpPr>
        <xdr:cNvPr id="205" name="テキスト ボックス 204"/>
        <xdr:cNvSpPr txBox="1"/>
      </xdr:nvSpPr>
      <xdr:spPr>
        <a:xfrm>
          <a:off x="830794" y="1236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10475</xdr:rowOff>
    </xdr:from>
    <xdr:to>
      <xdr:col>6</xdr:col>
      <xdr:colOff>511175</xdr:colOff>
      <xdr:row>97</xdr:row>
      <xdr:rowOff>17627</xdr:rowOff>
    </xdr:to>
    <xdr:cxnSp macro="">
      <xdr:nvCxnSpPr>
        <xdr:cNvPr id="237" name="直線コネクタ 236"/>
        <xdr:cNvCxnSpPr/>
      </xdr:nvCxnSpPr>
      <xdr:spPr>
        <a:xfrm>
          <a:off x="3797300" y="16641125"/>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10475</xdr:rowOff>
    </xdr:from>
    <xdr:to>
      <xdr:col>5</xdr:col>
      <xdr:colOff>358775</xdr:colOff>
      <xdr:row>97</xdr:row>
      <xdr:rowOff>58579</xdr:rowOff>
    </xdr:to>
    <xdr:cxnSp macro="">
      <xdr:nvCxnSpPr>
        <xdr:cNvPr id="240" name="直線コネクタ 239"/>
        <xdr:cNvCxnSpPr/>
      </xdr:nvCxnSpPr>
      <xdr:spPr>
        <a:xfrm flipV="1">
          <a:off x="2908300" y="16641125"/>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58579</xdr:rowOff>
    </xdr:from>
    <xdr:to>
      <xdr:col>4</xdr:col>
      <xdr:colOff>155575</xdr:colOff>
      <xdr:row>97</xdr:row>
      <xdr:rowOff>75301</xdr:rowOff>
    </xdr:to>
    <xdr:cxnSp macro="">
      <xdr:nvCxnSpPr>
        <xdr:cNvPr id="243" name="直線コネクタ 242"/>
        <xdr:cNvCxnSpPr/>
      </xdr:nvCxnSpPr>
      <xdr:spPr>
        <a:xfrm flipV="1">
          <a:off x="2019300" y="16689229"/>
          <a:ext cx="889000" cy="1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75301</xdr:rowOff>
    </xdr:from>
    <xdr:to>
      <xdr:col>2</xdr:col>
      <xdr:colOff>638175</xdr:colOff>
      <xdr:row>97</xdr:row>
      <xdr:rowOff>120041</xdr:rowOff>
    </xdr:to>
    <xdr:cxnSp macro="">
      <xdr:nvCxnSpPr>
        <xdr:cNvPr id="246" name="直線コネクタ 245"/>
        <xdr:cNvCxnSpPr/>
      </xdr:nvCxnSpPr>
      <xdr:spPr>
        <a:xfrm flipV="1">
          <a:off x="1130300" y="16705951"/>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138277</xdr:rowOff>
    </xdr:from>
    <xdr:to>
      <xdr:col>6</xdr:col>
      <xdr:colOff>561975</xdr:colOff>
      <xdr:row>97</xdr:row>
      <xdr:rowOff>68427</xdr:rowOff>
    </xdr:to>
    <xdr:sp macro="" textlink="">
      <xdr:nvSpPr>
        <xdr:cNvPr id="256" name="円/楕円 255"/>
        <xdr:cNvSpPr/>
      </xdr:nvSpPr>
      <xdr:spPr>
        <a:xfrm>
          <a:off x="4584700" y="16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116704</xdr:rowOff>
    </xdr:from>
    <xdr:ext cx="534377" cy="259045"/>
    <xdr:sp macro="" textlink="">
      <xdr:nvSpPr>
        <xdr:cNvPr id="257" name="衛生費該当値テキスト"/>
        <xdr:cNvSpPr txBox="1"/>
      </xdr:nvSpPr>
      <xdr:spPr>
        <a:xfrm>
          <a:off x="4686300" y="165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131125</xdr:rowOff>
    </xdr:from>
    <xdr:to>
      <xdr:col>5</xdr:col>
      <xdr:colOff>409575</xdr:colOff>
      <xdr:row>97</xdr:row>
      <xdr:rowOff>61275</xdr:rowOff>
    </xdr:to>
    <xdr:sp macro="" textlink="">
      <xdr:nvSpPr>
        <xdr:cNvPr id="258" name="円/楕円 257"/>
        <xdr:cNvSpPr/>
      </xdr:nvSpPr>
      <xdr:spPr>
        <a:xfrm>
          <a:off x="3746500" y="165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52402</xdr:rowOff>
    </xdr:from>
    <xdr:ext cx="534377" cy="259045"/>
    <xdr:sp macro="" textlink="">
      <xdr:nvSpPr>
        <xdr:cNvPr id="259" name="テキスト ボックス 258"/>
        <xdr:cNvSpPr txBox="1"/>
      </xdr:nvSpPr>
      <xdr:spPr>
        <a:xfrm>
          <a:off x="3530111" y="166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7779</xdr:rowOff>
    </xdr:from>
    <xdr:to>
      <xdr:col>4</xdr:col>
      <xdr:colOff>206375</xdr:colOff>
      <xdr:row>97</xdr:row>
      <xdr:rowOff>109379</xdr:rowOff>
    </xdr:to>
    <xdr:sp macro="" textlink="">
      <xdr:nvSpPr>
        <xdr:cNvPr id="260" name="円/楕円 259"/>
        <xdr:cNvSpPr/>
      </xdr:nvSpPr>
      <xdr:spPr>
        <a:xfrm>
          <a:off x="2857500" y="166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100506</xdr:rowOff>
    </xdr:from>
    <xdr:ext cx="534377" cy="259045"/>
    <xdr:sp macro="" textlink="">
      <xdr:nvSpPr>
        <xdr:cNvPr id="261" name="テキスト ボックス 260"/>
        <xdr:cNvSpPr txBox="1"/>
      </xdr:nvSpPr>
      <xdr:spPr>
        <a:xfrm>
          <a:off x="2641111" y="167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24501</xdr:rowOff>
    </xdr:from>
    <xdr:to>
      <xdr:col>3</xdr:col>
      <xdr:colOff>3175</xdr:colOff>
      <xdr:row>97</xdr:row>
      <xdr:rowOff>126101</xdr:rowOff>
    </xdr:to>
    <xdr:sp macro="" textlink="">
      <xdr:nvSpPr>
        <xdr:cNvPr id="262" name="円/楕円 261"/>
        <xdr:cNvSpPr/>
      </xdr:nvSpPr>
      <xdr:spPr>
        <a:xfrm>
          <a:off x="1968500" y="166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117228</xdr:rowOff>
    </xdr:from>
    <xdr:ext cx="534377" cy="259045"/>
    <xdr:sp macro="" textlink="">
      <xdr:nvSpPr>
        <xdr:cNvPr id="263" name="テキスト ボックス 262"/>
        <xdr:cNvSpPr txBox="1"/>
      </xdr:nvSpPr>
      <xdr:spPr>
        <a:xfrm>
          <a:off x="1752111" y="167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69241</xdr:rowOff>
    </xdr:from>
    <xdr:to>
      <xdr:col>1</xdr:col>
      <xdr:colOff>485775</xdr:colOff>
      <xdr:row>97</xdr:row>
      <xdr:rowOff>170841</xdr:rowOff>
    </xdr:to>
    <xdr:sp macro="" textlink="">
      <xdr:nvSpPr>
        <xdr:cNvPr id="264" name="円/楕円 263"/>
        <xdr:cNvSpPr/>
      </xdr:nvSpPr>
      <xdr:spPr>
        <a:xfrm>
          <a:off x="1079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161968</xdr:rowOff>
    </xdr:from>
    <xdr:ext cx="534377" cy="259045"/>
    <xdr:sp macro="" textlink="">
      <xdr:nvSpPr>
        <xdr:cNvPr id="265" name="テキスト ボックス 264"/>
        <xdr:cNvSpPr txBox="1"/>
      </xdr:nvSpPr>
      <xdr:spPr>
        <a:xfrm>
          <a:off x="863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42672</xdr:rowOff>
    </xdr:from>
    <xdr:to>
      <xdr:col>15</xdr:col>
      <xdr:colOff>180975</xdr:colOff>
      <xdr:row>37</xdr:row>
      <xdr:rowOff>91567</xdr:rowOff>
    </xdr:to>
    <xdr:cxnSp macro="">
      <xdr:nvCxnSpPr>
        <xdr:cNvPr id="294" name="直線コネクタ 293"/>
        <xdr:cNvCxnSpPr/>
      </xdr:nvCxnSpPr>
      <xdr:spPr>
        <a:xfrm>
          <a:off x="9639300" y="6386322"/>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131970</xdr:rowOff>
    </xdr:from>
    <xdr:ext cx="469744" cy="259045"/>
    <xdr:sp macro="" textlink="">
      <xdr:nvSpPr>
        <xdr:cNvPr id="295" name="労働費平均値テキスト"/>
        <xdr:cNvSpPr txBox="1"/>
      </xdr:nvSpPr>
      <xdr:spPr>
        <a:xfrm>
          <a:off x="10528300" y="64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42672</xdr:rowOff>
    </xdr:from>
    <xdr:to>
      <xdr:col>14</xdr:col>
      <xdr:colOff>28575</xdr:colOff>
      <xdr:row>37</xdr:row>
      <xdr:rowOff>49911</xdr:rowOff>
    </xdr:to>
    <xdr:cxnSp macro="">
      <xdr:nvCxnSpPr>
        <xdr:cNvPr id="297" name="直線コネクタ 296"/>
        <xdr:cNvCxnSpPr/>
      </xdr:nvCxnSpPr>
      <xdr:spPr>
        <a:xfrm flipV="1">
          <a:off x="8750300" y="63863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57421</xdr:rowOff>
    </xdr:from>
    <xdr:ext cx="469744" cy="259045"/>
    <xdr:sp macro="" textlink="">
      <xdr:nvSpPr>
        <xdr:cNvPr id="299" name="テキスト ボックス 298"/>
        <xdr:cNvSpPr txBox="1"/>
      </xdr:nvSpPr>
      <xdr:spPr>
        <a:xfrm>
          <a:off x="9404427"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49911</xdr:rowOff>
    </xdr:from>
    <xdr:to>
      <xdr:col>12</xdr:col>
      <xdr:colOff>511175</xdr:colOff>
      <xdr:row>37</xdr:row>
      <xdr:rowOff>63881</xdr:rowOff>
    </xdr:to>
    <xdr:cxnSp macro="">
      <xdr:nvCxnSpPr>
        <xdr:cNvPr id="300" name="直線コネクタ 299"/>
        <xdr:cNvCxnSpPr/>
      </xdr:nvCxnSpPr>
      <xdr:spPr>
        <a:xfrm flipV="1">
          <a:off x="7861300" y="639356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36339</xdr:rowOff>
    </xdr:from>
    <xdr:ext cx="469744" cy="259045"/>
    <xdr:sp macro="" textlink="">
      <xdr:nvSpPr>
        <xdr:cNvPr id="302" name="テキスト ボックス 301"/>
        <xdr:cNvSpPr txBox="1"/>
      </xdr:nvSpPr>
      <xdr:spPr>
        <a:xfrm>
          <a:off x="8515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44196</xdr:rowOff>
    </xdr:from>
    <xdr:to>
      <xdr:col>11</xdr:col>
      <xdr:colOff>307975</xdr:colOff>
      <xdr:row>37</xdr:row>
      <xdr:rowOff>63881</xdr:rowOff>
    </xdr:to>
    <xdr:cxnSp macro="">
      <xdr:nvCxnSpPr>
        <xdr:cNvPr id="303" name="直線コネクタ 302"/>
        <xdr:cNvCxnSpPr/>
      </xdr:nvCxnSpPr>
      <xdr:spPr>
        <a:xfrm>
          <a:off x="6972300" y="6387846"/>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10812</xdr:rowOff>
    </xdr:from>
    <xdr:ext cx="469744" cy="259045"/>
    <xdr:sp macro="" textlink="">
      <xdr:nvSpPr>
        <xdr:cNvPr id="305" name="テキスト ボックス 304"/>
        <xdr:cNvSpPr txBox="1"/>
      </xdr:nvSpPr>
      <xdr:spPr>
        <a:xfrm>
          <a:off x="7626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7" name="テキスト ボックス 306"/>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40767</xdr:rowOff>
    </xdr:from>
    <xdr:to>
      <xdr:col>15</xdr:col>
      <xdr:colOff>231775</xdr:colOff>
      <xdr:row>37</xdr:row>
      <xdr:rowOff>142367</xdr:rowOff>
    </xdr:to>
    <xdr:sp macro="" textlink="">
      <xdr:nvSpPr>
        <xdr:cNvPr id="313" name="円/楕円 312"/>
        <xdr:cNvSpPr/>
      </xdr:nvSpPr>
      <xdr:spPr>
        <a:xfrm>
          <a:off x="104267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63644</xdr:rowOff>
    </xdr:from>
    <xdr:ext cx="469744" cy="259045"/>
    <xdr:sp macro="" textlink="">
      <xdr:nvSpPr>
        <xdr:cNvPr id="314" name="労働費該当値テキスト"/>
        <xdr:cNvSpPr txBox="1"/>
      </xdr:nvSpPr>
      <xdr:spPr>
        <a:xfrm>
          <a:off x="10528300" y="62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163322</xdr:rowOff>
    </xdr:from>
    <xdr:to>
      <xdr:col>14</xdr:col>
      <xdr:colOff>79375</xdr:colOff>
      <xdr:row>37</xdr:row>
      <xdr:rowOff>93472</xdr:rowOff>
    </xdr:to>
    <xdr:sp macro="" textlink="">
      <xdr:nvSpPr>
        <xdr:cNvPr id="315" name="円/楕円 314"/>
        <xdr:cNvSpPr/>
      </xdr:nvSpPr>
      <xdr:spPr>
        <a:xfrm>
          <a:off x="9588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109999</xdr:rowOff>
    </xdr:from>
    <xdr:ext cx="469744" cy="259045"/>
    <xdr:sp macro="" textlink="">
      <xdr:nvSpPr>
        <xdr:cNvPr id="316" name="テキスト ボックス 315"/>
        <xdr:cNvSpPr txBox="1"/>
      </xdr:nvSpPr>
      <xdr:spPr>
        <a:xfrm>
          <a:off x="9404427"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170561</xdr:rowOff>
    </xdr:from>
    <xdr:to>
      <xdr:col>12</xdr:col>
      <xdr:colOff>561975</xdr:colOff>
      <xdr:row>37</xdr:row>
      <xdr:rowOff>100711</xdr:rowOff>
    </xdr:to>
    <xdr:sp macro="" textlink="">
      <xdr:nvSpPr>
        <xdr:cNvPr id="317" name="円/楕円 316"/>
        <xdr:cNvSpPr/>
      </xdr:nvSpPr>
      <xdr:spPr>
        <a:xfrm>
          <a:off x="8699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117238</xdr:rowOff>
    </xdr:from>
    <xdr:ext cx="469744" cy="259045"/>
    <xdr:sp macro="" textlink="">
      <xdr:nvSpPr>
        <xdr:cNvPr id="318" name="テキスト ボックス 317"/>
        <xdr:cNvSpPr txBox="1"/>
      </xdr:nvSpPr>
      <xdr:spPr>
        <a:xfrm>
          <a:off x="8515427"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13081</xdr:rowOff>
    </xdr:from>
    <xdr:to>
      <xdr:col>11</xdr:col>
      <xdr:colOff>358775</xdr:colOff>
      <xdr:row>37</xdr:row>
      <xdr:rowOff>114681</xdr:rowOff>
    </xdr:to>
    <xdr:sp macro="" textlink="">
      <xdr:nvSpPr>
        <xdr:cNvPr id="319" name="円/楕円 318"/>
        <xdr:cNvSpPr/>
      </xdr:nvSpPr>
      <xdr:spPr>
        <a:xfrm>
          <a:off x="7810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131208</xdr:rowOff>
    </xdr:from>
    <xdr:ext cx="469744" cy="259045"/>
    <xdr:sp macro="" textlink="">
      <xdr:nvSpPr>
        <xdr:cNvPr id="320" name="テキスト ボックス 319"/>
        <xdr:cNvSpPr txBox="1"/>
      </xdr:nvSpPr>
      <xdr:spPr>
        <a:xfrm>
          <a:off x="7626427"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164846</xdr:rowOff>
    </xdr:from>
    <xdr:to>
      <xdr:col>10</xdr:col>
      <xdr:colOff>155575</xdr:colOff>
      <xdr:row>37</xdr:row>
      <xdr:rowOff>94996</xdr:rowOff>
    </xdr:to>
    <xdr:sp macro="" textlink="">
      <xdr:nvSpPr>
        <xdr:cNvPr id="321" name="円/楕円 320"/>
        <xdr:cNvSpPr/>
      </xdr:nvSpPr>
      <xdr:spPr>
        <a:xfrm>
          <a:off x="6921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111523</xdr:rowOff>
    </xdr:from>
    <xdr:ext cx="469744" cy="259045"/>
    <xdr:sp macro="" textlink="">
      <xdr:nvSpPr>
        <xdr:cNvPr id="322" name="テキスト ボックス 321"/>
        <xdr:cNvSpPr txBox="1"/>
      </xdr:nvSpPr>
      <xdr:spPr>
        <a:xfrm>
          <a:off x="6737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132956</xdr:rowOff>
    </xdr:from>
    <xdr:to>
      <xdr:col>15</xdr:col>
      <xdr:colOff>180975</xdr:colOff>
      <xdr:row>58</xdr:row>
      <xdr:rowOff>133261</xdr:rowOff>
    </xdr:to>
    <xdr:cxnSp macro="">
      <xdr:nvCxnSpPr>
        <xdr:cNvPr id="351" name="直線コネクタ 350"/>
        <xdr:cNvCxnSpPr/>
      </xdr:nvCxnSpPr>
      <xdr:spPr>
        <a:xfrm flipV="1">
          <a:off x="9639300" y="1007705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133185</xdr:rowOff>
    </xdr:from>
    <xdr:to>
      <xdr:col>14</xdr:col>
      <xdr:colOff>28575</xdr:colOff>
      <xdr:row>58</xdr:row>
      <xdr:rowOff>133261</xdr:rowOff>
    </xdr:to>
    <xdr:cxnSp macro="">
      <xdr:nvCxnSpPr>
        <xdr:cNvPr id="354" name="直線コネクタ 353"/>
        <xdr:cNvCxnSpPr/>
      </xdr:nvCxnSpPr>
      <xdr:spPr>
        <a:xfrm>
          <a:off x="8750300" y="100772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113373</xdr:rowOff>
    </xdr:from>
    <xdr:to>
      <xdr:col>12</xdr:col>
      <xdr:colOff>511175</xdr:colOff>
      <xdr:row>58</xdr:row>
      <xdr:rowOff>133185</xdr:rowOff>
    </xdr:to>
    <xdr:cxnSp macro="">
      <xdr:nvCxnSpPr>
        <xdr:cNvPr id="357" name="直線コネクタ 356"/>
        <xdr:cNvCxnSpPr/>
      </xdr:nvCxnSpPr>
      <xdr:spPr>
        <a:xfrm>
          <a:off x="7861300" y="1005747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9" name="テキスト ボックス 358"/>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113373</xdr:rowOff>
    </xdr:from>
    <xdr:to>
      <xdr:col>11</xdr:col>
      <xdr:colOff>307975</xdr:colOff>
      <xdr:row>58</xdr:row>
      <xdr:rowOff>116687</xdr:rowOff>
    </xdr:to>
    <xdr:cxnSp macro="">
      <xdr:nvCxnSpPr>
        <xdr:cNvPr id="360" name="直線コネクタ 359"/>
        <xdr:cNvCxnSpPr/>
      </xdr:nvCxnSpPr>
      <xdr:spPr>
        <a:xfrm flipV="1">
          <a:off x="6972300" y="1005747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2" name="テキスト ボックス 361"/>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82156</xdr:rowOff>
    </xdr:from>
    <xdr:to>
      <xdr:col>15</xdr:col>
      <xdr:colOff>231775</xdr:colOff>
      <xdr:row>59</xdr:row>
      <xdr:rowOff>12306</xdr:rowOff>
    </xdr:to>
    <xdr:sp macro="" textlink="">
      <xdr:nvSpPr>
        <xdr:cNvPr id="370" name="円/楕円 369"/>
        <xdr:cNvSpPr/>
      </xdr:nvSpPr>
      <xdr:spPr>
        <a:xfrm>
          <a:off x="104267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168533</xdr:rowOff>
    </xdr:from>
    <xdr:ext cx="469744" cy="259045"/>
    <xdr:sp macro="" textlink="">
      <xdr:nvSpPr>
        <xdr:cNvPr id="371" name="農林水産業費該当値テキスト"/>
        <xdr:cNvSpPr txBox="1"/>
      </xdr:nvSpPr>
      <xdr:spPr>
        <a:xfrm>
          <a:off x="10528300" y="99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82461</xdr:rowOff>
    </xdr:from>
    <xdr:to>
      <xdr:col>14</xdr:col>
      <xdr:colOff>79375</xdr:colOff>
      <xdr:row>59</xdr:row>
      <xdr:rowOff>12611</xdr:rowOff>
    </xdr:to>
    <xdr:sp macro="" textlink="">
      <xdr:nvSpPr>
        <xdr:cNvPr id="372" name="円/楕円 371"/>
        <xdr:cNvSpPr/>
      </xdr:nvSpPr>
      <xdr:spPr>
        <a:xfrm>
          <a:off x="9588500" y="100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3738</xdr:rowOff>
    </xdr:from>
    <xdr:ext cx="469744" cy="259045"/>
    <xdr:sp macro="" textlink="">
      <xdr:nvSpPr>
        <xdr:cNvPr id="373" name="テキスト ボックス 372"/>
        <xdr:cNvSpPr txBox="1"/>
      </xdr:nvSpPr>
      <xdr:spPr>
        <a:xfrm>
          <a:off x="9404427" y="101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82385</xdr:rowOff>
    </xdr:from>
    <xdr:to>
      <xdr:col>12</xdr:col>
      <xdr:colOff>561975</xdr:colOff>
      <xdr:row>59</xdr:row>
      <xdr:rowOff>12535</xdr:rowOff>
    </xdr:to>
    <xdr:sp macro="" textlink="">
      <xdr:nvSpPr>
        <xdr:cNvPr id="374" name="円/楕円 373"/>
        <xdr:cNvSpPr/>
      </xdr:nvSpPr>
      <xdr:spPr>
        <a:xfrm>
          <a:off x="8699500" y="100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3662</xdr:rowOff>
    </xdr:from>
    <xdr:ext cx="469744" cy="259045"/>
    <xdr:sp macro="" textlink="">
      <xdr:nvSpPr>
        <xdr:cNvPr id="375" name="テキスト ボックス 374"/>
        <xdr:cNvSpPr txBox="1"/>
      </xdr:nvSpPr>
      <xdr:spPr>
        <a:xfrm>
          <a:off x="8515427" y="1011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62573</xdr:rowOff>
    </xdr:from>
    <xdr:to>
      <xdr:col>11</xdr:col>
      <xdr:colOff>358775</xdr:colOff>
      <xdr:row>58</xdr:row>
      <xdr:rowOff>164173</xdr:rowOff>
    </xdr:to>
    <xdr:sp macro="" textlink="">
      <xdr:nvSpPr>
        <xdr:cNvPr id="376" name="円/楕円 375"/>
        <xdr:cNvSpPr/>
      </xdr:nvSpPr>
      <xdr:spPr>
        <a:xfrm>
          <a:off x="78105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155300</xdr:rowOff>
    </xdr:from>
    <xdr:ext cx="469744" cy="259045"/>
    <xdr:sp macro="" textlink="">
      <xdr:nvSpPr>
        <xdr:cNvPr id="377" name="テキスト ボックス 376"/>
        <xdr:cNvSpPr txBox="1"/>
      </xdr:nvSpPr>
      <xdr:spPr>
        <a:xfrm>
          <a:off x="7626427" y="100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65887</xdr:rowOff>
    </xdr:from>
    <xdr:to>
      <xdr:col>10</xdr:col>
      <xdr:colOff>155575</xdr:colOff>
      <xdr:row>58</xdr:row>
      <xdr:rowOff>167487</xdr:rowOff>
    </xdr:to>
    <xdr:sp macro="" textlink="">
      <xdr:nvSpPr>
        <xdr:cNvPr id="378" name="円/楕円 377"/>
        <xdr:cNvSpPr/>
      </xdr:nvSpPr>
      <xdr:spPr>
        <a:xfrm>
          <a:off x="6921500" y="100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158614</xdr:rowOff>
    </xdr:from>
    <xdr:ext cx="469744" cy="259045"/>
    <xdr:sp macro="" textlink="">
      <xdr:nvSpPr>
        <xdr:cNvPr id="379" name="テキスト ボックス 378"/>
        <xdr:cNvSpPr txBox="1"/>
      </xdr:nvSpPr>
      <xdr:spPr>
        <a:xfrm>
          <a:off x="6737427" y="1010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133893</xdr:rowOff>
    </xdr:from>
    <xdr:to>
      <xdr:col>15</xdr:col>
      <xdr:colOff>180975</xdr:colOff>
      <xdr:row>76</xdr:row>
      <xdr:rowOff>13146</xdr:rowOff>
    </xdr:to>
    <xdr:cxnSp macro="">
      <xdr:nvCxnSpPr>
        <xdr:cNvPr id="406" name="直線コネクタ 405"/>
        <xdr:cNvCxnSpPr/>
      </xdr:nvCxnSpPr>
      <xdr:spPr>
        <a:xfrm flipV="1">
          <a:off x="9639300" y="12821193"/>
          <a:ext cx="838200" cy="2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7"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162561</xdr:rowOff>
    </xdr:from>
    <xdr:to>
      <xdr:col>14</xdr:col>
      <xdr:colOff>28575</xdr:colOff>
      <xdr:row>76</xdr:row>
      <xdr:rowOff>13146</xdr:rowOff>
    </xdr:to>
    <xdr:cxnSp macro="">
      <xdr:nvCxnSpPr>
        <xdr:cNvPr id="409" name="直線コネクタ 408"/>
        <xdr:cNvCxnSpPr/>
      </xdr:nvCxnSpPr>
      <xdr:spPr>
        <a:xfrm>
          <a:off x="8750300" y="13021311"/>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162561</xdr:rowOff>
    </xdr:from>
    <xdr:to>
      <xdr:col>12</xdr:col>
      <xdr:colOff>511175</xdr:colOff>
      <xdr:row>76</xdr:row>
      <xdr:rowOff>92608</xdr:rowOff>
    </xdr:to>
    <xdr:cxnSp macro="">
      <xdr:nvCxnSpPr>
        <xdr:cNvPr id="412" name="直線コネクタ 411"/>
        <xdr:cNvCxnSpPr/>
      </xdr:nvCxnSpPr>
      <xdr:spPr>
        <a:xfrm flipV="1">
          <a:off x="7861300" y="13021311"/>
          <a:ext cx="889000" cy="1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4" name="テキスト ボックス 413"/>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92608</xdr:rowOff>
    </xdr:from>
    <xdr:to>
      <xdr:col>11</xdr:col>
      <xdr:colOff>307975</xdr:colOff>
      <xdr:row>77</xdr:row>
      <xdr:rowOff>5009</xdr:rowOff>
    </xdr:to>
    <xdr:cxnSp macro="">
      <xdr:nvCxnSpPr>
        <xdr:cNvPr id="415" name="直線コネクタ 414"/>
        <xdr:cNvCxnSpPr/>
      </xdr:nvCxnSpPr>
      <xdr:spPr>
        <a:xfrm flipV="1">
          <a:off x="6972300" y="13122808"/>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83093</xdr:rowOff>
    </xdr:from>
    <xdr:to>
      <xdr:col>15</xdr:col>
      <xdr:colOff>231775</xdr:colOff>
      <xdr:row>75</xdr:row>
      <xdr:rowOff>13243</xdr:rowOff>
    </xdr:to>
    <xdr:sp macro="" textlink="">
      <xdr:nvSpPr>
        <xdr:cNvPr id="425" name="円/楕円 424"/>
        <xdr:cNvSpPr/>
      </xdr:nvSpPr>
      <xdr:spPr>
        <a:xfrm>
          <a:off x="10426700" y="12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105970</xdr:rowOff>
    </xdr:from>
    <xdr:ext cx="534377" cy="259045"/>
    <xdr:sp macro="" textlink="">
      <xdr:nvSpPr>
        <xdr:cNvPr id="426" name="商工費該当値テキスト"/>
        <xdr:cNvSpPr txBox="1"/>
      </xdr:nvSpPr>
      <xdr:spPr>
        <a:xfrm>
          <a:off x="10528300" y="126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133797</xdr:rowOff>
    </xdr:from>
    <xdr:to>
      <xdr:col>14</xdr:col>
      <xdr:colOff>79375</xdr:colOff>
      <xdr:row>76</xdr:row>
      <xdr:rowOff>63946</xdr:rowOff>
    </xdr:to>
    <xdr:sp macro="" textlink="">
      <xdr:nvSpPr>
        <xdr:cNvPr id="427" name="円/楕円 426"/>
        <xdr:cNvSpPr/>
      </xdr:nvSpPr>
      <xdr:spPr>
        <a:xfrm>
          <a:off x="9588500" y="12992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55073</xdr:rowOff>
    </xdr:from>
    <xdr:ext cx="534377" cy="259045"/>
    <xdr:sp macro="" textlink="">
      <xdr:nvSpPr>
        <xdr:cNvPr id="428" name="テキスト ボックス 427"/>
        <xdr:cNvSpPr txBox="1"/>
      </xdr:nvSpPr>
      <xdr:spPr>
        <a:xfrm>
          <a:off x="9372111" y="130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111760</xdr:rowOff>
    </xdr:from>
    <xdr:to>
      <xdr:col>12</xdr:col>
      <xdr:colOff>561975</xdr:colOff>
      <xdr:row>76</xdr:row>
      <xdr:rowOff>41911</xdr:rowOff>
    </xdr:to>
    <xdr:sp macro="" textlink="">
      <xdr:nvSpPr>
        <xdr:cNvPr id="429" name="円/楕円 428"/>
        <xdr:cNvSpPr/>
      </xdr:nvSpPr>
      <xdr:spPr>
        <a:xfrm>
          <a:off x="8699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58437</xdr:rowOff>
    </xdr:from>
    <xdr:ext cx="534377" cy="259045"/>
    <xdr:sp macro="" textlink="">
      <xdr:nvSpPr>
        <xdr:cNvPr id="430" name="テキスト ボックス 429"/>
        <xdr:cNvSpPr txBox="1"/>
      </xdr:nvSpPr>
      <xdr:spPr>
        <a:xfrm>
          <a:off x="8483111"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41808</xdr:rowOff>
    </xdr:from>
    <xdr:to>
      <xdr:col>11</xdr:col>
      <xdr:colOff>358775</xdr:colOff>
      <xdr:row>76</xdr:row>
      <xdr:rowOff>143408</xdr:rowOff>
    </xdr:to>
    <xdr:sp macro="" textlink="">
      <xdr:nvSpPr>
        <xdr:cNvPr id="431" name="円/楕円 430"/>
        <xdr:cNvSpPr/>
      </xdr:nvSpPr>
      <xdr:spPr>
        <a:xfrm>
          <a:off x="7810500" y="130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134535</xdr:rowOff>
    </xdr:from>
    <xdr:ext cx="469744" cy="259045"/>
    <xdr:sp macro="" textlink="">
      <xdr:nvSpPr>
        <xdr:cNvPr id="432" name="テキスト ボックス 431"/>
        <xdr:cNvSpPr txBox="1"/>
      </xdr:nvSpPr>
      <xdr:spPr>
        <a:xfrm>
          <a:off x="7626427" y="131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125659</xdr:rowOff>
    </xdr:from>
    <xdr:to>
      <xdr:col>10</xdr:col>
      <xdr:colOff>155575</xdr:colOff>
      <xdr:row>77</xdr:row>
      <xdr:rowOff>55809</xdr:rowOff>
    </xdr:to>
    <xdr:sp macro="" textlink="">
      <xdr:nvSpPr>
        <xdr:cNvPr id="433" name="円/楕円 432"/>
        <xdr:cNvSpPr/>
      </xdr:nvSpPr>
      <xdr:spPr>
        <a:xfrm>
          <a:off x="6921500" y="131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46936</xdr:rowOff>
    </xdr:from>
    <xdr:ext cx="469744" cy="259045"/>
    <xdr:sp macro="" textlink="">
      <xdr:nvSpPr>
        <xdr:cNvPr id="434" name="テキスト ボックス 433"/>
        <xdr:cNvSpPr txBox="1"/>
      </xdr:nvSpPr>
      <xdr:spPr>
        <a:xfrm>
          <a:off x="6737427" y="132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110801</xdr:rowOff>
    </xdr:from>
    <xdr:to>
      <xdr:col>15</xdr:col>
      <xdr:colOff>180975</xdr:colOff>
      <xdr:row>96</xdr:row>
      <xdr:rowOff>151606</xdr:rowOff>
    </xdr:to>
    <xdr:cxnSp macro="">
      <xdr:nvCxnSpPr>
        <xdr:cNvPr id="464" name="直線コネクタ 463"/>
        <xdr:cNvCxnSpPr/>
      </xdr:nvCxnSpPr>
      <xdr:spPr>
        <a:xfrm flipV="1">
          <a:off x="9639300" y="16570001"/>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151606</xdr:rowOff>
    </xdr:from>
    <xdr:to>
      <xdr:col>14</xdr:col>
      <xdr:colOff>28575</xdr:colOff>
      <xdr:row>97</xdr:row>
      <xdr:rowOff>143853</xdr:rowOff>
    </xdr:to>
    <xdr:cxnSp macro="">
      <xdr:nvCxnSpPr>
        <xdr:cNvPr id="467" name="直線コネクタ 466"/>
        <xdr:cNvCxnSpPr/>
      </xdr:nvCxnSpPr>
      <xdr:spPr>
        <a:xfrm flipV="1">
          <a:off x="8750300" y="16610806"/>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112325</xdr:rowOff>
    </xdr:from>
    <xdr:to>
      <xdr:col>12</xdr:col>
      <xdr:colOff>511175</xdr:colOff>
      <xdr:row>97</xdr:row>
      <xdr:rowOff>143853</xdr:rowOff>
    </xdr:to>
    <xdr:cxnSp macro="">
      <xdr:nvCxnSpPr>
        <xdr:cNvPr id="470" name="直線コネクタ 469"/>
        <xdr:cNvCxnSpPr/>
      </xdr:nvCxnSpPr>
      <xdr:spPr>
        <a:xfrm>
          <a:off x="7861300" y="16742975"/>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2" name="テキスト ボックス 471"/>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112325</xdr:rowOff>
    </xdr:from>
    <xdr:to>
      <xdr:col>11</xdr:col>
      <xdr:colOff>307975</xdr:colOff>
      <xdr:row>98</xdr:row>
      <xdr:rowOff>43041</xdr:rowOff>
    </xdr:to>
    <xdr:cxnSp macro="">
      <xdr:nvCxnSpPr>
        <xdr:cNvPr id="473" name="直線コネクタ 472"/>
        <xdr:cNvCxnSpPr/>
      </xdr:nvCxnSpPr>
      <xdr:spPr>
        <a:xfrm flipV="1">
          <a:off x="6972300" y="16742975"/>
          <a:ext cx="889000" cy="1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5" name="テキスト ボックス 474"/>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60001</xdr:rowOff>
    </xdr:from>
    <xdr:to>
      <xdr:col>15</xdr:col>
      <xdr:colOff>231775</xdr:colOff>
      <xdr:row>96</xdr:row>
      <xdr:rowOff>161601</xdr:rowOff>
    </xdr:to>
    <xdr:sp macro="" textlink="">
      <xdr:nvSpPr>
        <xdr:cNvPr id="483" name="円/楕円 482"/>
        <xdr:cNvSpPr/>
      </xdr:nvSpPr>
      <xdr:spPr>
        <a:xfrm>
          <a:off x="104267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38428</xdr:rowOff>
    </xdr:from>
    <xdr:ext cx="534377" cy="259045"/>
    <xdr:sp macro="" textlink="">
      <xdr:nvSpPr>
        <xdr:cNvPr id="484" name="土木費該当値テキスト"/>
        <xdr:cNvSpPr txBox="1"/>
      </xdr:nvSpPr>
      <xdr:spPr>
        <a:xfrm>
          <a:off x="10528300" y="164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100806</xdr:rowOff>
    </xdr:from>
    <xdr:to>
      <xdr:col>14</xdr:col>
      <xdr:colOff>79375</xdr:colOff>
      <xdr:row>97</xdr:row>
      <xdr:rowOff>30956</xdr:rowOff>
    </xdr:to>
    <xdr:sp macro="" textlink="">
      <xdr:nvSpPr>
        <xdr:cNvPr id="485" name="円/楕円 484"/>
        <xdr:cNvSpPr/>
      </xdr:nvSpPr>
      <xdr:spPr>
        <a:xfrm>
          <a:off x="9588500" y="16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22083</xdr:rowOff>
    </xdr:from>
    <xdr:ext cx="534377" cy="259045"/>
    <xdr:sp macro="" textlink="">
      <xdr:nvSpPr>
        <xdr:cNvPr id="486" name="テキスト ボックス 485"/>
        <xdr:cNvSpPr txBox="1"/>
      </xdr:nvSpPr>
      <xdr:spPr>
        <a:xfrm>
          <a:off x="9372111" y="16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93053</xdr:rowOff>
    </xdr:from>
    <xdr:to>
      <xdr:col>12</xdr:col>
      <xdr:colOff>561975</xdr:colOff>
      <xdr:row>98</xdr:row>
      <xdr:rowOff>23203</xdr:rowOff>
    </xdr:to>
    <xdr:sp macro="" textlink="">
      <xdr:nvSpPr>
        <xdr:cNvPr id="487" name="円/楕円 486"/>
        <xdr:cNvSpPr/>
      </xdr:nvSpPr>
      <xdr:spPr>
        <a:xfrm>
          <a:off x="8699500" y="167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14330</xdr:rowOff>
    </xdr:from>
    <xdr:ext cx="534377" cy="259045"/>
    <xdr:sp macro="" textlink="">
      <xdr:nvSpPr>
        <xdr:cNvPr id="488" name="テキスト ボックス 487"/>
        <xdr:cNvSpPr txBox="1"/>
      </xdr:nvSpPr>
      <xdr:spPr>
        <a:xfrm>
          <a:off x="8483111"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61525</xdr:rowOff>
    </xdr:from>
    <xdr:to>
      <xdr:col>11</xdr:col>
      <xdr:colOff>358775</xdr:colOff>
      <xdr:row>97</xdr:row>
      <xdr:rowOff>163125</xdr:rowOff>
    </xdr:to>
    <xdr:sp macro="" textlink="">
      <xdr:nvSpPr>
        <xdr:cNvPr id="489" name="円/楕円 488"/>
        <xdr:cNvSpPr/>
      </xdr:nvSpPr>
      <xdr:spPr>
        <a:xfrm>
          <a:off x="7810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154252</xdr:rowOff>
    </xdr:from>
    <xdr:ext cx="534377" cy="259045"/>
    <xdr:sp macro="" textlink="">
      <xdr:nvSpPr>
        <xdr:cNvPr id="490" name="テキスト ボックス 489"/>
        <xdr:cNvSpPr txBox="1"/>
      </xdr:nvSpPr>
      <xdr:spPr>
        <a:xfrm>
          <a:off x="7594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163691</xdr:rowOff>
    </xdr:from>
    <xdr:to>
      <xdr:col>10</xdr:col>
      <xdr:colOff>155575</xdr:colOff>
      <xdr:row>98</xdr:row>
      <xdr:rowOff>93841</xdr:rowOff>
    </xdr:to>
    <xdr:sp macro="" textlink="">
      <xdr:nvSpPr>
        <xdr:cNvPr id="491" name="円/楕円 490"/>
        <xdr:cNvSpPr/>
      </xdr:nvSpPr>
      <xdr:spPr>
        <a:xfrm>
          <a:off x="69215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84968</xdr:rowOff>
    </xdr:from>
    <xdr:ext cx="534377" cy="259045"/>
    <xdr:sp macro="" textlink="">
      <xdr:nvSpPr>
        <xdr:cNvPr id="492" name="テキスト ボックス 491"/>
        <xdr:cNvSpPr txBox="1"/>
      </xdr:nvSpPr>
      <xdr:spPr>
        <a:xfrm>
          <a:off x="6705111" y="168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89560</xdr:rowOff>
    </xdr:from>
    <xdr:to>
      <xdr:col>23</xdr:col>
      <xdr:colOff>516889</xdr:colOff>
      <xdr:row>37</xdr:row>
      <xdr:rowOff>43764</xdr:rowOff>
    </xdr:to>
    <xdr:cxnSp macro="">
      <xdr:nvCxnSpPr>
        <xdr:cNvPr id="517" name="直線コネクタ 516"/>
        <xdr:cNvCxnSpPr/>
      </xdr:nvCxnSpPr>
      <xdr:spPr>
        <a:xfrm flipV="1">
          <a:off x="16317595" y="5233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47591</xdr:rowOff>
    </xdr:from>
    <xdr:ext cx="469744" cy="259045"/>
    <xdr:sp macro="" textlink="">
      <xdr:nvSpPr>
        <xdr:cNvPr id="518" name="消防費最小値テキスト"/>
        <xdr:cNvSpPr txBox="1"/>
      </xdr:nvSpPr>
      <xdr:spPr>
        <a:xfrm>
          <a:off x="16370300" y="63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37</xdr:row>
      <xdr:rowOff>43764</xdr:rowOff>
    </xdr:from>
    <xdr:to>
      <xdr:col>23</xdr:col>
      <xdr:colOff>606425</xdr:colOff>
      <xdr:row>37</xdr:row>
      <xdr:rowOff>43764</xdr:rowOff>
    </xdr:to>
    <xdr:cxnSp macro="">
      <xdr:nvCxnSpPr>
        <xdr:cNvPr id="519" name="直線コネクタ 518"/>
        <xdr:cNvCxnSpPr/>
      </xdr:nvCxnSpPr>
      <xdr:spPr>
        <a:xfrm>
          <a:off x="16230600" y="63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36237</xdr:rowOff>
    </xdr:from>
    <xdr:ext cx="534377" cy="259045"/>
    <xdr:sp macro="" textlink="">
      <xdr:nvSpPr>
        <xdr:cNvPr id="520" name="消防費最大値テキスト"/>
        <xdr:cNvSpPr txBox="1"/>
      </xdr:nvSpPr>
      <xdr:spPr>
        <a:xfrm>
          <a:off x="16370300" y="5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89560</xdr:rowOff>
    </xdr:from>
    <xdr:to>
      <xdr:col>23</xdr:col>
      <xdr:colOff>606425</xdr:colOff>
      <xdr:row>30</xdr:row>
      <xdr:rowOff>89560</xdr:rowOff>
    </xdr:to>
    <xdr:cxnSp macro="">
      <xdr:nvCxnSpPr>
        <xdr:cNvPr id="521" name="直線コネクタ 520"/>
        <xdr:cNvCxnSpPr/>
      </xdr:nvCxnSpPr>
      <xdr:spPr>
        <a:xfrm>
          <a:off x="16230600" y="523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122479</xdr:rowOff>
    </xdr:from>
    <xdr:to>
      <xdr:col>23</xdr:col>
      <xdr:colOff>517525</xdr:colOff>
      <xdr:row>37</xdr:row>
      <xdr:rowOff>7569</xdr:rowOff>
    </xdr:to>
    <xdr:cxnSp macro="">
      <xdr:nvCxnSpPr>
        <xdr:cNvPr id="522" name="直線コネクタ 521"/>
        <xdr:cNvCxnSpPr/>
      </xdr:nvCxnSpPr>
      <xdr:spPr>
        <a:xfrm>
          <a:off x="15481300" y="6123229"/>
          <a:ext cx="838200" cy="2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65981</xdr:rowOff>
    </xdr:from>
    <xdr:ext cx="534377" cy="259045"/>
    <xdr:sp macro="" textlink="">
      <xdr:nvSpPr>
        <xdr:cNvPr id="523" name="消防費平均値テキスト"/>
        <xdr:cNvSpPr txBox="1"/>
      </xdr:nvSpPr>
      <xdr:spPr>
        <a:xfrm>
          <a:off x="16370300" y="572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43104</xdr:rowOff>
    </xdr:from>
    <xdr:to>
      <xdr:col>23</xdr:col>
      <xdr:colOff>568325</xdr:colOff>
      <xdr:row>34</xdr:row>
      <xdr:rowOff>144704</xdr:rowOff>
    </xdr:to>
    <xdr:sp macro="" textlink="">
      <xdr:nvSpPr>
        <xdr:cNvPr id="524" name="フローチャート : 判断 523"/>
        <xdr:cNvSpPr/>
      </xdr:nvSpPr>
      <xdr:spPr>
        <a:xfrm>
          <a:off x="162687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122479</xdr:rowOff>
    </xdr:from>
    <xdr:to>
      <xdr:col>22</xdr:col>
      <xdr:colOff>365125</xdr:colOff>
      <xdr:row>36</xdr:row>
      <xdr:rowOff>7417</xdr:rowOff>
    </xdr:to>
    <xdr:cxnSp macro="">
      <xdr:nvCxnSpPr>
        <xdr:cNvPr id="525" name="直線コネクタ 524"/>
        <xdr:cNvCxnSpPr/>
      </xdr:nvCxnSpPr>
      <xdr:spPr>
        <a:xfrm flipV="1">
          <a:off x="14592300" y="612322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9728</xdr:rowOff>
    </xdr:from>
    <xdr:to>
      <xdr:col>22</xdr:col>
      <xdr:colOff>415925</xdr:colOff>
      <xdr:row>34</xdr:row>
      <xdr:rowOff>111328</xdr:rowOff>
    </xdr:to>
    <xdr:sp macro="" textlink="">
      <xdr:nvSpPr>
        <xdr:cNvPr id="526" name="フローチャート : 判断 525"/>
        <xdr:cNvSpPr/>
      </xdr:nvSpPr>
      <xdr:spPr>
        <a:xfrm>
          <a:off x="15430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127855</xdr:rowOff>
    </xdr:from>
    <xdr:ext cx="534377" cy="259045"/>
    <xdr:sp macro="" textlink="">
      <xdr:nvSpPr>
        <xdr:cNvPr id="527" name="テキスト ボックス 526"/>
        <xdr:cNvSpPr txBox="1"/>
      </xdr:nvSpPr>
      <xdr:spPr>
        <a:xfrm>
          <a:off x="15214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7417</xdr:rowOff>
    </xdr:from>
    <xdr:to>
      <xdr:col>21</xdr:col>
      <xdr:colOff>161925</xdr:colOff>
      <xdr:row>37</xdr:row>
      <xdr:rowOff>25781</xdr:rowOff>
    </xdr:to>
    <xdr:cxnSp macro="">
      <xdr:nvCxnSpPr>
        <xdr:cNvPr id="528" name="直線コネクタ 527"/>
        <xdr:cNvCxnSpPr/>
      </xdr:nvCxnSpPr>
      <xdr:spPr>
        <a:xfrm flipV="1">
          <a:off x="13703300" y="6179617"/>
          <a:ext cx="8890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111227</xdr:rowOff>
    </xdr:from>
    <xdr:to>
      <xdr:col>21</xdr:col>
      <xdr:colOff>212725</xdr:colOff>
      <xdr:row>35</xdr:row>
      <xdr:rowOff>41377</xdr:rowOff>
    </xdr:to>
    <xdr:sp macro="" textlink="">
      <xdr:nvSpPr>
        <xdr:cNvPr id="529" name="フローチャート : 判断 528"/>
        <xdr:cNvSpPr/>
      </xdr:nvSpPr>
      <xdr:spPr>
        <a:xfrm>
          <a:off x="14541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57904</xdr:rowOff>
    </xdr:from>
    <xdr:ext cx="534377" cy="259045"/>
    <xdr:sp macro="" textlink="">
      <xdr:nvSpPr>
        <xdr:cNvPr id="530" name="テキスト ボックス 529"/>
        <xdr:cNvSpPr txBox="1"/>
      </xdr:nvSpPr>
      <xdr:spPr>
        <a:xfrm>
          <a:off x="14325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25781</xdr:rowOff>
    </xdr:from>
    <xdr:to>
      <xdr:col>19</xdr:col>
      <xdr:colOff>644525</xdr:colOff>
      <xdr:row>38</xdr:row>
      <xdr:rowOff>65177</xdr:rowOff>
    </xdr:to>
    <xdr:cxnSp macro="">
      <xdr:nvCxnSpPr>
        <xdr:cNvPr id="531" name="直線コネクタ 530"/>
        <xdr:cNvCxnSpPr/>
      </xdr:nvCxnSpPr>
      <xdr:spPr>
        <a:xfrm flipV="1">
          <a:off x="12814300" y="6369431"/>
          <a:ext cx="889000" cy="2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156032</xdr:rowOff>
    </xdr:from>
    <xdr:to>
      <xdr:col>20</xdr:col>
      <xdr:colOff>9525</xdr:colOff>
      <xdr:row>35</xdr:row>
      <xdr:rowOff>86182</xdr:rowOff>
    </xdr:to>
    <xdr:sp macro="" textlink="">
      <xdr:nvSpPr>
        <xdr:cNvPr id="532" name="フローチャート : 判断 531"/>
        <xdr:cNvSpPr/>
      </xdr:nvSpPr>
      <xdr:spPr>
        <a:xfrm>
          <a:off x="13652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102709</xdr:rowOff>
    </xdr:from>
    <xdr:ext cx="534377" cy="259045"/>
    <xdr:sp macro="" textlink="">
      <xdr:nvSpPr>
        <xdr:cNvPr id="533" name="テキスト ボックス 532"/>
        <xdr:cNvSpPr txBox="1"/>
      </xdr:nvSpPr>
      <xdr:spPr>
        <a:xfrm>
          <a:off x="13436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35789</xdr:rowOff>
    </xdr:from>
    <xdr:to>
      <xdr:col>18</xdr:col>
      <xdr:colOff>492125</xdr:colOff>
      <xdr:row>35</xdr:row>
      <xdr:rowOff>137389</xdr:rowOff>
    </xdr:to>
    <xdr:sp macro="" textlink="">
      <xdr:nvSpPr>
        <xdr:cNvPr id="534" name="フローチャート : 判断 533"/>
        <xdr:cNvSpPr/>
      </xdr:nvSpPr>
      <xdr:spPr>
        <a:xfrm>
          <a:off x="12763500" y="60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153916</xdr:rowOff>
    </xdr:from>
    <xdr:ext cx="534377" cy="259045"/>
    <xdr:sp macro="" textlink="">
      <xdr:nvSpPr>
        <xdr:cNvPr id="535" name="テキスト ボックス 534"/>
        <xdr:cNvSpPr txBox="1"/>
      </xdr:nvSpPr>
      <xdr:spPr>
        <a:xfrm>
          <a:off x="12547111" y="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128219</xdr:rowOff>
    </xdr:from>
    <xdr:to>
      <xdr:col>23</xdr:col>
      <xdr:colOff>568325</xdr:colOff>
      <xdr:row>37</xdr:row>
      <xdr:rowOff>58369</xdr:rowOff>
    </xdr:to>
    <xdr:sp macro="" textlink="">
      <xdr:nvSpPr>
        <xdr:cNvPr id="541" name="円/楕円 540"/>
        <xdr:cNvSpPr/>
      </xdr:nvSpPr>
      <xdr:spPr>
        <a:xfrm>
          <a:off x="162687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43146</xdr:rowOff>
    </xdr:from>
    <xdr:ext cx="469744" cy="259045"/>
    <xdr:sp macro="" textlink="">
      <xdr:nvSpPr>
        <xdr:cNvPr id="542" name="消防費該当値テキスト"/>
        <xdr:cNvSpPr txBox="1"/>
      </xdr:nvSpPr>
      <xdr:spPr>
        <a:xfrm>
          <a:off x="16370300" y="62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71679</xdr:rowOff>
    </xdr:from>
    <xdr:to>
      <xdr:col>22</xdr:col>
      <xdr:colOff>415925</xdr:colOff>
      <xdr:row>36</xdr:row>
      <xdr:rowOff>1829</xdr:rowOff>
    </xdr:to>
    <xdr:sp macro="" textlink="">
      <xdr:nvSpPr>
        <xdr:cNvPr id="543" name="円/楕円 542"/>
        <xdr:cNvSpPr/>
      </xdr:nvSpPr>
      <xdr:spPr>
        <a:xfrm>
          <a:off x="15430500" y="6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164406</xdr:rowOff>
    </xdr:from>
    <xdr:ext cx="534377" cy="259045"/>
    <xdr:sp macro="" textlink="">
      <xdr:nvSpPr>
        <xdr:cNvPr id="544" name="テキスト ボックス 543"/>
        <xdr:cNvSpPr txBox="1"/>
      </xdr:nvSpPr>
      <xdr:spPr>
        <a:xfrm>
          <a:off x="15214111" y="6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128067</xdr:rowOff>
    </xdr:from>
    <xdr:to>
      <xdr:col>21</xdr:col>
      <xdr:colOff>212725</xdr:colOff>
      <xdr:row>36</xdr:row>
      <xdr:rowOff>58217</xdr:rowOff>
    </xdr:to>
    <xdr:sp macro="" textlink="">
      <xdr:nvSpPr>
        <xdr:cNvPr id="545" name="円/楕円 544"/>
        <xdr:cNvSpPr/>
      </xdr:nvSpPr>
      <xdr:spPr>
        <a:xfrm>
          <a:off x="14541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49344</xdr:rowOff>
    </xdr:from>
    <xdr:ext cx="534377" cy="259045"/>
    <xdr:sp macro="" textlink="">
      <xdr:nvSpPr>
        <xdr:cNvPr id="546" name="テキスト ボックス 545"/>
        <xdr:cNvSpPr txBox="1"/>
      </xdr:nvSpPr>
      <xdr:spPr>
        <a:xfrm>
          <a:off x="14325111" y="62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146431</xdr:rowOff>
    </xdr:from>
    <xdr:to>
      <xdr:col>20</xdr:col>
      <xdr:colOff>9525</xdr:colOff>
      <xdr:row>37</xdr:row>
      <xdr:rowOff>76581</xdr:rowOff>
    </xdr:to>
    <xdr:sp macro="" textlink="">
      <xdr:nvSpPr>
        <xdr:cNvPr id="547" name="円/楕円 546"/>
        <xdr:cNvSpPr/>
      </xdr:nvSpPr>
      <xdr:spPr>
        <a:xfrm>
          <a:off x="13652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67708</xdr:rowOff>
    </xdr:from>
    <xdr:ext cx="469744" cy="259045"/>
    <xdr:sp macro="" textlink="">
      <xdr:nvSpPr>
        <xdr:cNvPr id="548" name="テキスト ボックス 547"/>
        <xdr:cNvSpPr txBox="1"/>
      </xdr:nvSpPr>
      <xdr:spPr>
        <a:xfrm>
          <a:off x="13468427"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14377</xdr:rowOff>
    </xdr:from>
    <xdr:to>
      <xdr:col>18</xdr:col>
      <xdr:colOff>492125</xdr:colOff>
      <xdr:row>38</xdr:row>
      <xdr:rowOff>115977</xdr:rowOff>
    </xdr:to>
    <xdr:sp macro="" textlink="">
      <xdr:nvSpPr>
        <xdr:cNvPr id="549" name="円/楕円 548"/>
        <xdr:cNvSpPr/>
      </xdr:nvSpPr>
      <xdr:spPr>
        <a:xfrm>
          <a:off x="12763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107104</xdr:rowOff>
    </xdr:from>
    <xdr:ext cx="469744" cy="259045"/>
    <xdr:sp macro="" textlink="">
      <xdr:nvSpPr>
        <xdr:cNvPr id="550" name="テキスト ボックス 549"/>
        <xdr:cNvSpPr txBox="1"/>
      </xdr:nvSpPr>
      <xdr:spPr>
        <a:xfrm>
          <a:off x="12579427" y="66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15959</xdr:rowOff>
    </xdr:from>
    <xdr:to>
      <xdr:col>23</xdr:col>
      <xdr:colOff>517525</xdr:colOff>
      <xdr:row>55</xdr:row>
      <xdr:rowOff>551</xdr:rowOff>
    </xdr:to>
    <xdr:cxnSp macro="">
      <xdr:nvCxnSpPr>
        <xdr:cNvPr id="578" name="直線コネクタ 577"/>
        <xdr:cNvCxnSpPr/>
      </xdr:nvCxnSpPr>
      <xdr:spPr>
        <a:xfrm flipV="1">
          <a:off x="15481300" y="9102809"/>
          <a:ext cx="8382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18178</xdr:rowOff>
    </xdr:from>
    <xdr:ext cx="534377" cy="259045"/>
    <xdr:sp macro="" textlink="">
      <xdr:nvSpPr>
        <xdr:cNvPr id="579" name="教育費平均値テキスト"/>
        <xdr:cNvSpPr txBox="1"/>
      </xdr:nvSpPr>
      <xdr:spPr>
        <a:xfrm>
          <a:off x="16370300" y="9276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551</xdr:rowOff>
    </xdr:from>
    <xdr:to>
      <xdr:col>22</xdr:col>
      <xdr:colOff>365125</xdr:colOff>
      <xdr:row>55</xdr:row>
      <xdr:rowOff>55575</xdr:rowOff>
    </xdr:to>
    <xdr:cxnSp macro="">
      <xdr:nvCxnSpPr>
        <xdr:cNvPr id="581" name="直線コネクタ 580"/>
        <xdr:cNvCxnSpPr/>
      </xdr:nvCxnSpPr>
      <xdr:spPr>
        <a:xfrm flipV="1">
          <a:off x="14592300" y="9430301"/>
          <a:ext cx="889000" cy="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3" name="テキスト ボックス 582"/>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30680</xdr:rowOff>
    </xdr:from>
    <xdr:to>
      <xdr:col>21</xdr:col>
      <xdr:colOff>161925</xdr:colOff>
      <xdr:row>55</xdr:row>
      <xdr:rowOff>55575</xdr:rowOff>
    </xdr:to>
    <xdr:cxnSp macro="">
      <xdr:nvCxnSpPr>
        <xdr:cNvPr id="584" name="直線コネクタ 583"/>
        <xdr:cNvCxnSpPr/>
      </xdr:nvCxnSpPr>
      <xdr:spPr>
        <a:xfrm>
          <a:off x="13703300" y="8946080"/>
          <a:ext cx="889000" cy="53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6" name="テキスト ボックス 585"/>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30680</xdr:rowOff>
    </xdr:from>
    <xdr:to>
      <xdr:col>19</xdr:col>
      <xdr:colOff>644525</xdr:colOff>
      <xdr:row>54</xdr:row>
      <xdr:rowOff>64605</xdr:rowOff>
    </xdr:to>
    <xdr:cxnSp macro="">
      <xdr:nvCxnSpPr>
        <xdr:cNvPr id="587" name="直線コネクタ 586"/>
        <xdr:cNvCxnSpPr/>
      </xdr:nvCxnSpPr>
      <xdr:spPr>
        <a:xfrm flipV="1">
          <a:off x="12814300" y="8946080"/>
          <a:ext cx="889000" cy="37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136609</xdr:rowOff>
    </xdr:from>
    <xdr:to>
      <xdr:col>23</xdr:col>
      <xdr:colOff>568325</xdr:colOff>
      <xdr:row>53</xdr:row>
      <xdr:rowOff>66759</xdr:rowOff>
    </xdr:to>
    <xdr:sp macro="" textlink="">
      <xdr:nvSpPr>
        <xdr:cNvPr id="597" name="円/楕円 596"/>
        <xdr:cNvSpPr/>
      </xdr:nvSpPr>
      <xdr:spPr>
        <a:xfrm>
          <a:off x="16268700" y="905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159486</xdr:rowOff>
    </xdr:from>
    <xdr:ext cx="534377" cy="259045"/>
    <xdr:sp macro="" textlink="">
      <xdr:nvSpPr>
        <xdr:cNvPr id="598" name="教育費該当値テキスト"/>
        <xdr:cNvSpPr txBox="1"/>
      </xdr:nvSpPr>
      <xdr:spPr>
        <a:xfrm>
          <a:off x="16370300" y="89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121201</xdr:rowOff>
    </xdr:from>
    <xdr:to>
      <xdr:col>22</xdr:col>
      <xdr:colOff>415925</xdr:colOff>
      <xdr:row>55</xdr:row>
      <xdr:rowOff>51351</xdr:rowOff>
    </xdr:to>
    <xdr:sp macro="" textlink="">
      <xdr:nvSpPr>
        <xdr:cNvPr id="599" name="円/楕円 598"/>
        <xdr:cNvSpPr/>
      </xdr:nvSpPr>
      <xdr:spPr>
        <a:xfrm>
          <a:off x="15430500" y="9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42478</xdr:rowOff>
    </xdr:from>
    <xdr:ext cx="534377" cy="259045"/>
    <xdr:sp macro="" textlink="">
      <xdr:nvSpPr>
        <xdr:cNvPr id="600" name="テキスト ボックス 599"/>
        <xdr:cNvSpPr txBox="1"/>
      </xdr:nvSpPr>
      <xdr:spPr>
        <a:xfrm>
          <a:off x="15214111" y="94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4775</xdr:rowOff>
    </xdr:from>
    <xdr:to>
      <xdr:col>21</xdr:col>
      <xdr:colOff>212725</xdr:colOff>
      <xdr:row>55</xdr:row>
      <xdr:rowOff>106375</xdr:rowOff>
    </xdr:to>
    <xdr:sp macro="" textlink="">
      <xdr:nvSpPr>
        <xdr:cNvPr id="601" name="円/楕円 600"/>
        <xdr:cNvSpPr/>
      </xdr:nvSpPr>
      <xdr:spPr>
        <a:xfrm>
          <a:off x="14541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122902</xdr:rowOff>
    </xdr:from>
    <xdr:ext cx="534377" cy="259045"/>
    <xdr:sp macro="" textlink="">
      <xdr:nvSpPr>
        <xdr:cNvPr id="602" name="テキスト ボックス 601"/>
        <xdr:cNvSpPr txBox="1"/>
      </xdr:nvSpPr>
      <xdr:spPr>
        <a:xfrm>
          <a:off x="14325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151330</xdr:rowOff>
    </xdr:from>
    <xdr:to>
      <xdr:col>20</xdr:col>
      <xdr:colOff>9525</xdr:colOff>
      <xdr:row>52</xdr:row>
      <xdr:rowOff>81480</xdr:rowOff>
    </xdr:to>
    <xdr:sp macro="" textlink="">
      <xdr:nvSpPr>
        <xdr:cNvPr id="603" name="円/楕円 602"/>
        <xdr:cNvSpPr/>
      </xdr:nvSpPr>
      <xdr:spPr>
        <a:xfrm>
          <a:off x="13652500" y="88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98007</xdr:rowOff>
    </xdr:from>
    <xdr:ext cx="534377" cy="259045"/>
    <xdr:sp macro="" textlink="">
      <xdr:nvSpPr>
        <xdr:cNvPr id="604" name="テキスト ボックス 603"/>
        <xdr:cNvSpPr txBox="1"/>
      </xdr:nvSpPr>
      <xdr:spPr>
        <a:xfrm>
          <a:off x="13436111" y="86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13805</xdr:rowOff>
    </xdr:from>
    <xdr:to>
      <xdr:col>18</xdr:col>
      <xdr:colOff>492125</xdr:colOff>
      <xdr:row>54</xdr:row>
      <xdr:rowOff>115405</xdr:rowOff>
    </xdr:to>
    <xdr:sp macro="" textlink="">
      <xdr:nvSpPr>
        <xdr:cNvPr id="605" name="円/楕円 604"/>
        <xdr:cNvSpPr/>
      </xdr:nvSpPr>
      <xdr:spPr>
        <a:xfrm>
          <a:off x="12763500" y="92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131932</xdr:rowOff>
    </xdr:from>
    <xdr:ext cx="534377" cy="259045"/>
    <xdr:sp macro="" textlink="">
      <xdr:nvSpPr>
        <xdr:cNvPr id="606" name="テキスト ボックス 605"/>
        <xdr:cNvSpPr txBox="1"/>
      </xdr:nvSpPr>
      <xdr:spPr>
        <a:xfrm>
          <a:off x="12547111" y="90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147447</xdr:rowOff>
    </xdr:from>
    <xdr:to>
      <xdr:col>23</xdr:col>
      <xdr:colOff>517525</xdr:colOff>
      <xdr:row>79</xdr:row>
      <xdr:rowOff>44450</xdr:rowOff>
    </xdr:to>
    <xdr:cxnSp macro="">
      <xdr:nvCxnSpPr>
        <xdr:cNvPr id="635" name="直線コネクタ 634"/>
        <xdr:cNvCxnSpPr/>
      </xdr:nvCxnSpPr>
      <xdr:spPr>
        <a:xfrm>
          <a:off x="15481300" y="13520547"/>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147447</xdr:rowOff>
    </xdr:from>
    <xdr:to>
      <xdr:col>22</xdr:col>
      <xdr:colOff>365125</xdr:colOff>
      <xdr:row>79</xdr:row>
      <xdr:rowOff>13843</xdr:rowOff>
    </xdr:to>
    <xdr:cxnSp macro="">
      <xdr:nvCxnSpPr>
        <xdr:cNvPr id="638" name="直線コネクタ 637"/>
        <xdr:cNvCxnSpPr/>
      </xdr:nvCxnSpPr>
      <xdr:spPr>
        <a:xfrm flipV="1">
          <a:off x="14592300" y="1352054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40" name="テキスト ボックス 639"/>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13843</xdr:rowOff>
    </xdr:from>
    <xdr:to>
      <xdr:col>21</xdr:col>
      <xdr:colOff>161925</xdr:colOff>
      <xdr:row>79</xdr:row>
      <xdr:rowOff>44450</xdr:rowOff>
    </xdr:to>
    <xdr:cxnSp macro="">
      <xdr:nvCxnSpPr>
        <xdr:cNvPr id="641" name="直線コネクタ 640"/>
        <xdr:cNvCxnSpPr/>
      </xdr:nvCxnSpPr>
      <xdr:spPr>
        <a:xfrm flipV="1">
          <a:off x="13703300" y="13558393"/>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3" name="テキスト ボックス 642"/>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43180</xdr:rowOff>
    </xdr:from>
    <xdr:to>
      <xdr:col>19</xdr:col>
      <xdr:colOff>644525</xdr:colOff>
      <xdr:row>79</xdr:row>
      <xdr:rowOff>44450</xdr:rowOff>
    </xdr:to>
    <xdr:cxnSp macro="">
      <xdr:nvCxnSpPr>
        <xdr:cNvPr id="644" name="直線コネクタ 643"/>
        <xdr:cNvCxnSpPr/>
      </xdr:nvCxnSpPr>
      <xdr:spPr>
        <a:xfrm>
          <a:off x="12814300" y="13587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6" name="テキスト ボックス 645"/>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8" name="テキスト ボックス 647"/>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96647</xdr:rowOff>
    </xdr:from>
    <xdr:to>
      <xdr:col>22</xdr:col>
      <xdr:colOff>415925</xdr:colOff>
      <xdr:row>79</xdr:row>
      <xdr:rowOff>26797</xdr:rowOff>
    </xdr:to>
    <xdr:sp macro="" textlink="">
      <xdr:nvSpPr>
        <xdr:cNvPr id="656" name="円/楕円 655"/>
        <xdr:cNvSpPr/>
      </xdr:nvSpPr>
      <xdr:spPr>
        <a:xfrm>
          <a:off x="15430500" y="134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17924</xdr:rowOff>
    </xdr:from>
    <xdr:ext cx="378565" cy="259045"/>
    <xdr:sp macro="" textlink="">
      <xdr:nvSpPr>
        <xdr:cNvPr id="657" name="テキスト ボックス 656"/>
        <xdr:cNvSpPr txBox="1"/>
      </xdr:nvSpPr>
      <xdr:spPr>
        <a:xfrm>
          <a:off x="15292017" y="13562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134493</xdr:rowOff>
    </xdr:from>
    <xdr:to>
      <xdr:col>21</xdr:col>
      <xdr:colOff>212725</xdr:colOff>
      <xdr:row>79</xdr:row>
      <xdr:rowOff>64643</xdr:rowOff>
    </xdr:to>
    <xdr:sp macro="" textlink="">
      <xdr:nvSpPr>
        <xdr:cNvPr id="658" name="円/楕円 657"/>
        <xdr:cNvSpPr/>
      </xdr:nvSpPr>
      <xdr:spPr>
        <a:xfrm>
          <a:off x="14541500" y="13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55770</xdr:rowOff>
    </xdr:from>
    <xdr:ext cx="378565" cy="259045"/>
    <xdr:sp macro="" textlink="">
      <xdr:nvSpPr>
        <xdr:cNvPr id="659" name="テキスト ボックス 658"/>
        <xdr:cNvSpPr txBox="1"/>
      </xdr:nvSpPr>
      <xdr:spPr>
        <a:xfrm>
          <a:off x="14403017" y="13600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163830</xdr:rowOff>
    </xdr:from>
    <xdr:to>
      <xdr:col>18</xdr:col>
      <xdr:colOff>492125</xdr:colOff>
      <xdr:row>79</xdr:row>
      <xdr:rowOff>93980</xdr:rowOff>
    </xdr:to>
    <xdr:sp macro="" textlink="">
      <xdr:nvSpPr>
        <xdr:cNvPr id="662" name="円/楕円 661"/>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85107</xdr:rowOff>
    </xdr:from>
    <xdr:ext cx="313932" cy="259045"/>
    <xdr:sp macro="" textlink="">
      <xdr:nvSpPr>
        <xdr:cNvPr id="663" name="テキスト ボックス 662"/>
        <xdr:cNvSpPr txBox="1"/>
      </xdr:nvSpPr>
      <xdr:spPr>
        <a:xfrm>
          <a:off x="12657333" y="13629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51254</xdr:rowOff>
    </xdr:from>
    <xdr:to>
      <xdr:col>23</xdr:col>
      <xdr:colOff>517525</xdr:colOff>
      <xdr:row>98</xdr:row>
      <xdr:rowOff>59142</xdr:rowOff>
    </xdr:to>
    <xdr:cxnSp macro="">
      <xdr:nvCxnSpPr>
        <xdr:cNvPr id="691" name="直線コネクタ 690"/>
        <xdr:cNvCxnSpPr/>
      </xdr:nvCxnSpPr>
      <xdr:spPr>
        <a:xfrm>
          <a:off x="15481300" y="16853354"/>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2"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115422</xdr:rowOff>
    </xdr:from>
    <xdr:to>
      <xdr:col>22</xdr:col>
      <xdr:colOff>365125</xdr:colOff>
      <xdr:row>98</xdr:row>
      <xdr:rowOff>51254</xdr:rowOff>
    </xdr:to>
    <xdr:cxnSp macro="">
      <xdr:nvCxnSpPr>
        <xdr:cNvPr id="694" name="直線コネクタ 693"/>
        <xdr:cNvCxnSpPr/>
      </xdr:nvCxnSpPr>
      <xdr:spPr>
        <a:xfrm>
          <a:off x="14592300" y="16746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6" name="テキスト ボックス 695"/>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115422</xdr:rowOff>
    </xdr:from>
    <xdr:to>
      <xdr:col>21</xdr:col>
      <xdr:colOff>161925</xdr:colOff>
      <xdr:row>97</xdr:row>
      <xdr:rowOff>163131</xdr:rowOff>
    </xdr:to>
    <xdr:cxnSp macro="">
      <xdr:nvCxnSpPr>
        <xdr:cNvPr id="697" name="直線コネクタ 696"/>
        <xdr:cNvCxnSpPr/>
      </xdr:nvCxnSpPr>
      <xdr:spPr>
        <a:xfrm flipV="1">
          <a:off x="13703300" y="16746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9" name="テキスト ボックス 698"/>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151541</xdr:rowOff>
    </xdr:from>
    <xdr:to>
      <xdr:col>19</xdr:col>
      <xdr:colOff>644525</xdr:colOff>
      <xdr:row>97</xdr:row>
      <xdr:rowOff>163131</xdr:rowOff>
    </xdr:to>
    <xdr:cxnSp macro="">
      <xdr:nvCxnSpPr>
        <xdr:cNvPr id="700" name="直線コネクタ 699"/>
        <xdr:cNvCxnSpPr/>
      </xdr:nvCxnSpPr>
      <xdr:spPr>
        <a:xfrm>
          <a:off x="12814300" y="1678219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2" name="テキスト ボックス 701"/>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4" name="テキスト ボックス 703"/>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8342</xdr:rowOff>
    </xdr:from>
    <xdr:to>
      <xdr:col>23</xdr:col>
      <xdr:colOff>568325</xdr:colOff>
      <xdr:row>98</xdr:row>
      <xdr:rowOff>109942</xdr:rowOff>
    </xdr:to>
    <xdr:sp macro="" textlink="">
      <xdr:nvSpPr>
        <xdr:cNvPr id="710" name="円/楕円 709"/>
        <xdr:cNvSpPr/>
      </xdr:nvSpPr>
      <xdr:spPr>
        <a:xfrm>
          <a:off x="162687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94719</xdr:rowOff>
    </xdr:from>
    <xdr:ext cx="534377" cy="259045"/>
    <xdr:sp macro="" textlink="">
      <xdr:nvSpPr>
        <xdr:cNvPr id="711" name="公債費該当値テキスト"/>
        <xdr:cNvSpPr txBox="1"/>
      </xdr:nvSpPr>
      <xdr:spPr>
        <a:xfrm>
          <a:off x="16370300" y="167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xdr:rowOff>
    </xdr:from>
    <xdr:to>
      <xdr:col>22</xdr:col>
      <xdr:colOff>415925</xdr:colOff>
      <xdr:row>98</xdr:row>
      <xdr:rowOff>102054</xdr:rowOff>
    </xdr:to>
    <xdr:sp macro="" textlink="">
      <xdr:nvSpPr>
        <xdr:cNvPr id="712" name="円/楕円 711"/>
        <xdr:cNvSpPr/>
      </xdr:nvSpPr>
      <xdr:spPr>
        <a:xfrm>
          <a:off x="15430500" y="168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93181</xdr:rowOff>
    </xdr:from>
    <xdr:ext cx="534377" cy="259045"/>
    <xdr:sp macro="" textlink="">
      <xdr:nvSpPr>
        <xdr:cNvPr id="713" name="テキスト ボックス 712"/>
        <xdr:cNvSpPr txBox="1"/>
      </xdr:nvSpPr>
      <xdr:spPr>
        <a:xfrm>
          <a:off x="15214111" y="16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64622</xdr:rowOff>
    </xdr:from>
    <xdr:to>
      <xdr:col>21</xdr:col>
      <xdr:colOff>212725</xdr:colOff>
      <xdr:row>97</xdr:row>
      <xdr:rowOff>166222</xdr:rowOff>
    </xdr:to>
    <xdr:sp macro="" textlink="">
      <xdr:nvSpPr>
        <xdr:cNvPr id="714" name="円/楕円 713"/>
        <xdr:cNvSpPr/>
      </xdr:nvSpPr>
      <xdr:spPr>
        <a:xfrm>
          <a:off x="14541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157349</xdr:rowOff>
    </xdr:from>
    <xdr:ext cx="534377" cy="259045"/>
    <xdr:sp macro="" textlink="">
      <xdr:nvSpPr>
        <xdr:cNvPr id="715" name="テキスト ボックス 714"/>
        <xdr:cNvSpPr txBox="1"/>
      </xdr:nvSpPr>
      <xdr:spPr>
        <a:xfrm>
          <a:off x="14325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112331</xdr:rowOff>
    </xdr:from>
    <xdr:to>
      <xdr:col>20</xdr:col>
      <xdr:colOff>9525</xdr:colOff>
      <xdr:row>98</xdr:row>
      <xdr:rowOff>42481</xdr:rowOff>
    </xdr:to>
    <xdr:sp macro="" textlink="">
      <xdr:nvSpPr>
        <xdr:cNvPr id="716" name="円/楕円 715"/>
        <xdr:cNvSpPr/>
      </xdr:nvSpPr>
      <xdr:spPr>
        <a:xfrm>
          <a:off x="13652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33608</xdr:rowOff>
    </xdr:from>
    <xdr:ext cx="534377" cy="259045"/>
    <xdr:sp macro="" textlink="">
      <xdr:nvSpPr>
        <xdr:cNvPr id="717" name="テキスト ボックス 716"/>
        <xdr:cNvSpPr txBox="1"/>
      </xdr:nvSpPr>
      <xdr:spPr>
        <a:xfrm>
          <a:off x="13436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100741</xdr:rowOff>
    </xdr:from>
    <xdr:to>
      <xdr:col>18</xdr:col>
      <xdr:colOff>492125</xdr:colOff>
      <xdr:row>98</xdr:row>
      <xdr:rowOff>30891</xdr:rowOff>
    </xdr:to>
    <xdr:sp macro="" textlink="">
      <xdr:nvSpPr>
        <xdr:cNvPr id="718" name="円/楕円 717"/>
        <xdr:cNvSpPr/>
      </xdr:nvSpPr>
      <xdr:spPr>
        <a:xfrm>
          <a:off x="12763500" y="167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22018</xdr:rowOff>
    </xdr:from>
    <xdr:ext cx="534377" cy="259045"/>
    <xdr:sp macro="" textlink="">
      <xdr:nvSpPr>
        <xdr:cNvPr id="719" name="テキスト ボックス 718"/>
        <xdr:cNvSpPr txBox="1"/>
      </xdr:nvSpPr>
      <xdr:spPr>
        <a:xfrm>
          <a:off x="12547111" y="1682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3" name="直線コネクタ 742"/>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6"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7" name="直線コネクタ 746"/>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9"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50" name="フローチャート : 判断 749"/>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2" name="フローチャート : 判断 751"/>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3" name="テキスト ボックス 752"/>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5" name="フローチャート : 判断 754"/>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6" name="テキスト ボックス 755"/>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8" name="フローチャート : 判断 757"/>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9" name="テキスト ボックス 75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60" name="フローチャート : 判断 759"/>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1" name="テキスト ボックス 760"/>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7" name="フローチャート : 判断 816"/>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8" name="テキスト ボックス 817"/>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主な構成項目である民生費は、市民一人当たり</a:t>
          </a:r>
          <a:r>
            <a:rPr kumimoji="1" lang="en-US" altLang="ja-JP" sz="1300">
              <a:latin typeface="ＭＳ Ｐゴシック"/>
            </a:rPr>
            <a:t>234,961</a:t>
          </a:r>
          <a:r>
            <a:rPr kumimoji="1" lang="ja-JP" altLang="en-US" sz="1300">
              <a:latin typeface="ＭＳ Ｐゴシック"/>
            </a:rPr>
            <a:t>円となっており、類似団体の中でも最高額となっている。</a:t>
          </a:r>
        </a:p>
        <a:p>
          <a:r>
            <a:rPr kumimoji="1" lang="ja-JP" altLang="en-US" sz="1300">
              <a:latin typeface="ＭＳ Ｐゴシック"/>
            </a:rPr>
            <a:t>　民生費の主なものとしては、生活保護費や障害者自立支援給付費、認可園に対する施設型保育給付費があり、生活保護世帯数の増加などにより、</a:t>
          </a:r>
        </a:p>
        <a:p>
          <a:r>
            <a:rPr kumimoji="1" lang="ja-JP" altLang="en-US" sz="1300">
              <a:latin typeface="ＭＳ Ｐゴシック"/>
            </a:rPr>
            <a:t>　年々増加し続けており、社会保障費や子育て支援施策に係る民生費は今後も伸びていくものと見込まれる。</a:t>
          </a:r>
        </a:p>
        <a:p>
          <a:r>
            <a:rPr kumimoji="1" lang="ja-JP" altLang="en-US" sz="1300">
              <a:latin typeface="ＭＳ Ｐゴシック"/>
            </a:rPr>
            <a:t>　民生費に次いで大きな構成項目である教育費については、市民一人当たり</a:t>
          </a:r>
          <a:r>
            <a:rPr kumimoji="1" lang="en-US" altLang="ja-JP" sz="1300">
              <a:latin typeface="ＭＳ Ｐゴシック"/>
            </a:rPr>
            <a:t>62,913</a:t>
          </a:r>
          <a:r>
            <a:rPr kumimoji="1" lang="ja-JP" altLang="en-US" sz="1300">
              <a:latin typeface="ＭＳ Ｐゴシック"/>
            </a:rPr>
            <a:t>円となっており、類似団体平均値を上回っている。教育費の主なもの</a:t>
          </a:r>
        </a:p>
        <a:p>
          <a:r>
            <a:rPr kumimoji="1" lang="ja-JP" altLang="en-US" sz="1300">
              <a:latin typeface="ＭＳ Ｐゴシック"/>
            </a:rPr>
            <a:t>　としては、図書館建設費や老朽化した小学校の建替建設費に係る工事請負費等があり、更新時期が重なる学校教育施設が多い中、教育費は今後も建設費用を中心として伸びていくものと見込まれる。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実質収支比率については、標準財政規模が増加し、実質収支額が減少したことにより、前年度と比較して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また、実質単年度収支においても、前年度と比較して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ポイント上昇しており、基金への積立額が増加したこと及び基金からの取り崩し額が減少したことが主な要因となっている。今後も、適正な予算執行管理のもと、健全な財政運営に努める。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連結実質赤字比率については、主に水道事業会計の剰余額により黒字となっており、平成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年度においても全会計が黒字の状況となっている。</a:t>
          </a:r>
        </a:p>
        <a:p>
          <a:r>
            <a:rPr kumimoji="1" lang="ja-JP" altLang="en-US" sz="1400">
              <a:latin typeface="ＭＳ ゴシック" pitchFamily="49" charset="-128"/>
              <a:ea typeface="ＭＳ ゴシック" pitchFamily="49" charset="-128"/>
            </a:rPr>
            <a:t>　しかしながら、水道事業会計を除く特別会計では、一般会計からの繰出金により収支が黒字となっている状況であり、特に、国民健康保険事業特別会計については、高齢化などに伴う医療費の増加が今後も続く見込みであり、保険料の適正化や市民の健康づくりによる医療費の低減、保険料の徴収率向上など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U33" sqref="U33:V33"/>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67949024</v>
      </c>
      <c r="BO4" s="381"/>
      <c r="BP4" s="381"/>
      <c r="BQ4" s="381"/>
      <c r="BR4" s="381"/>
      <c r="BS4" s="381"/>
      <c r="BT4" s="381"/>
      <c r="BU4" s="382"/>
      <c r="BV4" s="380">
        <v>65661307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65025639</v>
      </c>
      <c r="BO5" s="418"/>
      <c r="BP5" s="418"/>
      <c r="BQ5" s="418"/>
      <c r="BR5" s="418"/>
      <c r="BS5" s="418"/>
      <c r="BT5" s="418"/>
      <c r="BU5" s="419"/>
      <c r="BV5" s="417">
        <v>62084227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84.7</v>
      </c>
      <c r="CU5" s="415"/>
      <c r="CV5" s="415"/>
      <c r="CW5" s="415"/>
      <c r="CX5" s="415"/>
      <c r="CY5" s="415"/>
      <c r="CZ5" s="415"/>
      <c r="DA5" s="416"/>
      <c r="DB5" s="414">
        <v>83.5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2923385</v>
      </c>
      <c r="BO6" s="418"/>
      <c r="BP6" s="418"/>
      <c r="BQ6" s="418"/>
      <c r="BR6" s="418"/>
      <c r="BS6" s="418"/>
      <c r="BT6" s="418"/>
      <c r="BU6" s="419"/>
      <c r="BV6" s="417">
        <v>3577080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89.3</v>
      </c>
      <c r="CU6" s="455"/>
      <c r="CV6" s="455"/>
      <c r="CW6" s="455"/>
      <c r="CX6" s="455"/>
      <c r="CY6" s="455"/>
      <c r="CZ6" s="455"/>
      <c r="DA6" s="456"/>
      <c r="DB6" s="454">
        <v>88.7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1144995</v>
      </c>
      <c r="BO7" s="418"/>
      <c r="BP7" s="418"/>
      <c r="BQ7" s="418"/>
      <c r="BR7" s="418"/>
      <c r="BS7" s="418"/>
      <c r="BT7" s="418"/>
      <c r="BU7" s="419"/>
      <c r="BV7" s="417">
        <v>1651775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28567566</v>
      </c>
      <c r="CU7" s="418"/>
      <c r="CV7" s="418"/>
      <c r="CW7" s="418"/>
      <c r="CX7" s="418"/>
      <c r="CY7" s="418"/>
      <c r="CZ7" s="418"/>
      <c r="DA7" s="419"/>
      <c r="DB7" s="417">
        <v>27904158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1778390</v>
      </c>
      <c r="BO8" s="418"/>
      <c r="BP8" s="418"/>
      <c r="BQ8" s="418"/>
      <c r="BR8" s="418"/>
      <c r="BS8" s="418"/>
      <c r="BT8" s="418"/>
      <c r="BU8" s="419"/>
      <c r="BV8" s="417">
        <v>1925305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139279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-146915</v>
      </c>
      <c r="BO9" s="418"/>
      <c r="BP9" s="418"/>
      <c r="BQ9" s="418"/>
      <c r="BR9" s="418"/>
      <c r="BS9" s="418"/>
      <c r="BT9" s="418"/>
      <c r="BU9" s="419"/>
      <c r="BV9" s="417">
        <v>325767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8.6999999999999993</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130249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991487</v>
      </c>
      <c r="BO10" s="418"/>
      <c r="BP10" s="418"/>
      <c r="BQ10" s="418"/>
      <c r="BR10" s="418"/>
      <c r="BS10" s="418"/>
      <c r="BT10" s="418"/>
      <c r="BU10" s="419"/>
      <c r="BV10" s="417">
        <v>910487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141612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307874</v>
      </c>
      <c r="BO12" s="418"/>
      <c r="BP12" s="418"/>
      <c r="BQ12" s="418"/>
      <c r="BR12" s="418"/>
      <c r="BS12" s="418"/>
      <c r="BT12" s="418"/>
      <c r="BU12" s="419"/>
      <c r="BV12" s="417">
        <v>906638</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140208</v>
      </c>
      <c r="S13" s="499"/>
      <c r="T13" s="499"/>
      <c r="U13" s="499"/>
      <c r="V13" s="500"/>
      <c r="W13" s="433" t="s">
        <v>123</v>
      </c>
      <c r="X13" s="434"/>
      <c r="Y13" s="434"/>
      <c r="Z13" s="434"/>
      <c r="AA13" s="434"/>
      <c r="AB13" s="424"/>
      <c r="AC13" s="468">
        <v>579</v>
      </c>
      <c r="AD13" s="469"/>
      <c r="AE13" s="469"/>
      <c r="AF13" s="469"/>
      <c r="AG13" s="508"/>
      <c r="AH13" s="468">
        <v>605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536698</v>
      </c>
      <c r="BO13" s="418"/>
      <c r="BP13" s="418"/>
      <c r="BQ13" s="418"/>
      <c r="BR13" s="418"/>
      <c r="BS13" s="418"/>
      <c r="BT13" s="418"/>
      <c r="BU13" s="419"/>
      <c r="BV13" s="417">
        <v>329616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140503</v>
      </c>
      <c r="S14" s="499"/>
      <c r="T14" s="499"/>
      <c r="U14" s="499"/>
      <c r="V14" s="500"/>
      <c r="W14" s="407"/>
      <c r="X14" s="408"/>
      <c r="Y14" s="408"/>
      <c r="Z14" s="408"/>
      <c r="AA14" s="408"/>
      <c r="AB14" s="397"/>
      <c r="AC14" s="501">
        <v>1.3</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14.6</v>
      </c>
      <c r="CU14" s="513"/>
      <c r="CV14" s="513"/>
      <c r="CW14" s="513"/>
      <c r="CX14" s="513"/>
      <c r="CY14" s="513"/>
      <c r="CZ14" s="513"/>
      <c r="DA14" s="514"/>
      <c r="DB14" s="512">
        <v>10.6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139245</v>
      </c>
      <c r="S15" s="499"/>
      <c r="T15" s="499"/>
      <c r="U15" s="499"/>
      <c r="V15" s="500"/>
      <c r="W15" s="433" t="s">
        <v>130</v>
      </c>
      <c r="X15" s="434"/>
      <c r="Y15" s="434"/>
      <c r="Z15" s="434"/>
      <c r="AA15" s="434"/>
      <c r="AB15" s="424"/>
      <c r="AC15" s="468">
        <v>7294</v>
      </c>
      <c r="AD15" s="469"/>
      <c r="AE15" s="469"/>
      <c r="AF15" s="469"/>
      <c r="AG15" s="508"/>
      <c r="AH15" s="468">
        <v>7483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12986763</v>
      </c>
      <c r="BO15" s="381"/>
      <c r="BP15" s="381"/>
      <c r="BQ15" s="381"/>
      <c r="BR15" s="381"/>
      <c r="BS15" s="381"/>
      <c r="BT15" s="381"/>
      <c r="BU15" s="382"/>
      <c r="BV15" s="380">
        <v>12448896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16.600000000000001</v>
      </c>
      <c r="AD16" s="502"/>
      <c r="AE16" s="502"/>
      <c r="AF16" s="502"/>
      <c r="AG16" s="503"/>
      <c r="AH16" s="501">
        <v>16.899999999999999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23333825</v>
      </c>
      <c r="BO16" s="418"/>
      <c r="BP16" s="418"/>
      <c r="BQ16" s="418"/>
      <c r="BR16" s="418"/>
      <c r="BS16" s="418"/>
      <c r="BT16" s="418"/>
      <c r="BU16" s="419"/>
      <c r="BV16" s="417">
        <v>22510152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36016</v>
      </c>
      <c r="AD17" s="469"/>
      <c r="AE17" s="469"/>
      <c r="AF17" s="469"/>
      <c r="AG17" s="508"/>
      <c r="AH17" s="468">
        <v>36309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16692347</v>
      </c>
      <c r="BO17" s="418"/>
      <c r="BP17" s="418"/>
      <c r="BQ17" s="418"/>
      <c r="BR17" s="418"/>
      <c r="BS17" s="418"/>
      <c r="BT17" s="418"/>
      <c r="BU17" s="419"/>
      <c r="BV17" s="417">
        <v>16008483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49.72</v>
      </c>
      <c r="M18" s="530"/>
      <c r="N18" s="530"/>
      <c r="O18" s="530"/>
      <c r="P18" s="530"/>
      <c r="Q18" s="530"/>
      <c r="R18" s="531"/>
      <c r="S18" s="531"/>
      <c r="T18" s="531"/>
      <c r="U18" s="531"/>
      <c r="V18" s="532"/>
      <c r="W18" s="435"/>
      <c r="X18" s="436"/>
      <c r="Y18" s="436"/>
      <c r="Z18" s="436"/>
      <c r="AA18" s="436"/>
      <c r="AB18" s="427"/>
      <c r="AC18" s="533">
        <v>82.1</v>
      </c>
      <c r="AD18" s="534"/>
      <c r="AE18" s="534"/>
      <c r="AF18" s="534"/>
      <c r="AG18" s="535"/>
      <c r="AH18" s="533">
        <v>81.8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26500909</v>
      </c>
      <c r="BO18" s="418"/>
      <c r="BP18" s="418"/>
      <c r="BQ18" s="418"/>
      <c r="BR18" s="418"/>
      <c r="BS18" s="418"/>
      <c r="BT18" s="418"/>
      <c r="BU18" s="419"/>
      <c r="BV18" s="417">
        <v>26129432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2801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36530184</v>
      </c>
      <c r="BO19" s="418"/>
      <c r="BP19" s="418"/>
      <c r="BQ19" s="418"/>
      <c r="BR19" s="418"/>
      <c r="BS19" s="418"/>
      <c r="BT19" s="418"/>
      <c r="BU19" s="419"/>
      <c r="BV19" s="417">
        <v>36626910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53325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37887061</v>
      </c>
      <c r="BO23" s="418"/>
      <c r="BP23" s="418"/>
      <c r="BQ23" s="418"/>
      <c r="BR23" s="418"/>
      <c r="BS23" s="418"/>
      <c r="BT23" s="418"/>
      <c r="BU23" s="419"/>
      <c r="BV23" s="417">
        <v>36773235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9030</v>
      </c>
      <c r="R24" s="469"/>
      <c r="S24" s="469"/>
      <c r="T24" s="469"/>
      <c r="U24" s="469"/>
      <c r="V24" s="508"/>
      <c r="W24" s="563"/>
      <c r="X24" s="551"/>
      <c r="Y24" s="552"/>
      <c r="Z24" s="467" t="s">
        <v>154</v>
      </c>
      <c r="AA24" s="447"/>
      <c r="AB24" s="447"/>
      <c r="AC24" s="447"/>
      <c r="AD24" s="447"/>
      <c r="AE24" s="447"/>
      <c r="AF24" s="447"/>
      <c r="AG24" s="448"/>
      <c r="AH24" s="468">
        <v>822</v>
      </c>
      <c r="AI24" s="469"/>
      <c r="AJ24" s="469"/>
      <c r="AK24" s="469"/>
      <c r="AL24" s="508"/>
      <c r="AM24" s="468">
        <v>2369004</v>
      </c>
      <c r="AN24" s="469"/>
      <c r="AO24" s="469"/>
      <c r="AP24" s="469"/>
      <c r="AQ24" s="469"/>
      <c r="AR24" s="508"/>
      <c r="AS24" s="468">
        <v>2882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34215347</v>
      </c>
      <c r="BO24" s="418"/>
      <c r="BP24" s="418"/>
      <c r="BQ24" s="418"/>
      <c r="BR24" s="418"/>
      <c r="BS24" s="418"/>
      <c r="BT24" s="418"/>
      <c r="BU24" s="419"/>
      <c r="BV24" s="417">
        <v>33474874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7460</v>
      </c>
      <c r="R25" s="469"/>
      <c r="S25" s="469"/>
      <c r="T25" s="469"/>
      <c r="U25" s="469"/>
      <c r="V25" s="508"/>
      <c r="W25" s="563"/>
      <c r="X25" s="551"/>
      <c r="Y25" s="552"/>
      <c r="Z25" s="467" t="s">
        <v>157</v>
      </c>
      <c r="AA25" s="447"/>
      <c r="AB25" s="447"/>
      <c r="AC25" s="447"/>
      <c r="AD25" s="447"/>
      <c r="AE25" s="447"/>
      <c r="AF25" s="447"/>
      <c r="AG25" s="448"/>
      <c r="AH25" s="468">
        <v>111</v>
      </c>
      <c r="AI25" s="469"/>
      <c r="AJ25" s="469"/>
      <c r="AK25" s="469"/>
      <c r="AL25" s="508"/>
      <c r="AM25" s="468">
        <v>308913</v>
      </c>
      <c r="AN25" s="469"/>
      <c r="AO25" s="469"/>
      <c r="AP25" s="469"/>
      <c r="AQ25" s="469"/>
      <c r="AR25" s="508"/>
      <c r="AS25" s="468">
        <v>2783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9495212</v>
      </c>
      <c r="BO25" s="381"/>
      <c r="BP25" s="381"/>
      <c r="BQ25" s="381"/>
      <c r="BR25" s="381"/>
      <c r="BS25" s="381"/>
      <c r="BT25" s="381"/>
      <c r="BU25" s="382"/>
      <c r="BV25" s="380">
        <v>6083267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6740</v>
      </c>
      <c r="R26" s="469"/>
      <c r="S26" s="469"/>
      <c r="T26" s="469"/>
      <c r="U26" s="469"/>
      <c r="V26" s="508"/>
      <c r="W26" s="563"/>
      <c r="X26" s="551"/>
      <c r="Y26" s="552"/>
      <c r="Z26" s="467" t="s">
        <v>160</v>
      </c>
      <c r="AA26" s="573"/>
      <c r="AB26" s="573"/>
      <c r="AC26" s="573"/>
      <c r="AD26" s="573"/>
      <c r="AE26" s="573"/>
      <c r="AF26" s="573"/>
      <c r="AG26" s="574"/>
      <c r="AH26" s="468">
        <v>41</v>
      </c>
      <c r="AI26" s="469"/>
      <c r="AJ26" s="469"/>
      <c r="AK26" s="469"/>
      <c r="AL26" s="508"/>
      <c r="AM26" s="468">
        <v>126813</v>
      </c>
      <c r="AN26" s="469"/>
      <c r="AO26" s="469"/>
      <c r="AP26" s="469"/>
      <c r="AQ26" s="469"/>
      <c r="AR26" s="508"/>
      <c r="AS26" s="468">
        <v>3093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5200</v>
      </c>
      <c r="R27" s="469"/>
      <c r="S27" s="469"/>
      <c r="T27" s="469"/>
      <c r="U27" s="469"/>
      <c r="V27" s="508"/>
      <c r="W27" s="563"/>
      <c r="X27" s="551"/>
      <c r="Y27" s="552"/>
      <c r="Z27" s="467" t="s">
        <v>163</v>
      </c>
      <c r="AA27" s="447"/>
      <c r="AB27" s="447"/>
      <c r="AC27" s="447"/>
      <c r="AD27" s="447"/>
      <c r="AE27" s="447"/>
      <c r="AF27" s="447"/>
      <c r="AG27" s="448"/>
      <c r="AH27" s="468">
        <v>62</v>
      </c>
      <c r="AI27" s="469"/>
      <c r="AJ27" s="469"/>
      <c r="AK27" s="469"/>
      <c r="AL27" s="508"/>
      <c r="AM27" s="468">
        <v>185064</v>
      </c>
      <c r="AN27" s="469"/>
      <c r="AO27" s="469"/>
      <c r="AP27" s="469"/>
      <c r="AQ27" s="469"/>
      <c r="AR27" s="508"/>
      <c r="AS27" s="468">
        <v>2985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4610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5642698</v>
      </c>
      <c r="BO28" s="381"/>
      <c r="BP28" s="381"/>
      <c r="BQ28" s="381"/>
      <c r="BR28" s="381"/>
      <c r="BS28" s="381"/>
      <c r="BT28" s="381"/>
      <c r="BU28" s="382"/>
      <c r="BV28" s="380">
        <v>4959085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28</v>
      </c>
      <c r="M29" s="469"/>
      <c r="N29" s="469"/>
      <c r="O29" s="469"/>
      <c r="P29" s="508"/>
      <c r="Q29" s="468">
        <v>4330</v>
      </c>
      <c r="R29" s="469"/>
      <c r="S29" s="469"/>
      <c r="T29" s="469"/>
      <c r="U29" s="469"/>
      <c r="V29" s="508"/>
      <c r="W29" s="564"/>
      <c r="X29" s="565"/>
      <c r="Y29" s="566"/>
      <c r="Z29" s="467" t="s">
        <v>170</v>
      </c>
      <c r="AA29" s="447"/>
      <c r="AB29" s="447"/>
      <c r="AC29" s="447"/>
      <c r="AD29" s="447"/>
      <c r="AE29" s="447"/>
      <c r="AF29" s="447"/>
      <c r="AG29" s="448"/>
      <c r="AH29" s="468">
        <v>884</v>
      </c>
      <c r="AI29" s="469"/>
      <c r="AJ29" s="469"/>
      <c r="AK29" s="469"/>
      <c r="AL29" s="508"/>
      <c r="AM29" s="468">
        <v>2554068</v>
      </c>
      <c r="AN29" s="469"/>
      <c r="AO29" s="469"/>
      <c r="AP29" s="469"/>
      <c r="AQ29" s="469"/>
      <c r="AR29" s="508"/>
      <c r="AS29" s="468">
        <v>2889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181000</v>
      </c>
      <c r="BO29" s="418"/>
      <c r="BP29" s="418"/>
      <c r="BQ29" s="418"/>
      <c r="BR29" s="418"/>
      <c r="BS29" s="418"/>
      <c r="BT29" s="418"/>
      <c r="BU29" s="419"/>
      <c r="BV29" s="417">
        <v>180000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7655652</v>
      </c>
      <c r="BO30" s="587"/>
      <c r="BP30" s="587"/>
      <c r="BQ30" s="587"/>
      <c r="BR30" s="587"/>
      <c r="BS30" s="587"/>
      <c r="BT30" s="587"/>
      <c r="BU30" s="588"/>
      <c r="BV30" s="586">
        <v>7508486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倉浜衛生施設組合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沖縄こどもの国</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沖縄市土地開発公社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沖縄県市町村自治会館管理組合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沖縄中部勤労者福祉サービスセンター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中部広域市町村圏事務組合（一般会計）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沖善社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中部広域市町村圏事務組合（特別会計）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沖縄県後期高齢者医療広域連合（一般会計）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沖縄県後期高齢者医療広域連合（特別会計）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1" zoomScaleSheetLayoutView="100" workbookViewId="0">
      <selection activeCell="L52" sqref="L5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9" t="s">
        <v>524</v>
      </c>
      <c r="D34" s="1189"/>
      <c r="E34" s="1190"/>
      <c r="F34" s="32">
        <v>20.27</v>
      </c>
      <c r="G34" s="33">
        <v>21.22</v>
      </c>
      <c r="H34" s="33">
        <v>21.6</v>
      </c>
      <c r="I34" s="33">
        <v>22.3</v>
      </c>
      <c r="J34" s="34">
        <v>9.8699999999999992</v>
      </c>
      <c r="K34" s="22"/>
      <c r="L34" s="22"/>
      <c r="M34" s="22"/>
      <c r="N34" s="22"/>
      <c r="O34" s="22"/>
      <c r="P34" s="22"/>
    </row>
    <row r="35" spans="1:16" ht="39" customHeight="1" x14ac:dyDescent="0.15">
      <c r="A35" s="22"/>
      <c r="B35" s="35"/>
      <c r="C35" s="1183" t="s">
        <v>525</v>
      </c>
      <c r="D35" s="1184"/>
      <c r="E35" s="1185"/>
      <c r="F35" s="36">
        <v>5.46</v>
      </c>
      <c r="G35" s="37">
        <v>5.84</v>
      </c>
      <c r="H35" s="37">
        <v>5.87</v>
      </c>
      <c r="I35" s="37">
        <v>6.88</v>
      </c>
      <c r="J35" s="38">
        <v>6.24</v>
      </c>
      <c r="K35" s="22"/>
      <c r="L35" s="22"/>
      <c r="M35" s="22"/>
      <c r="N35" s="22"/>
      <c r="O35" s="22"/>
      <c r="P35" s="22"/>
    </row>
    <row r="36" spans="1:16" ht="39" customHeight="1" x14ac:dyDescent="0.15">
      <c r="A36" s="22"/>
      <c r="B36" s="35"/>
      <c r="C36" s="1183" t="s">
        <v>526</v>
      </c>
      <c r="D36" s="1184"/>
      <c r="E36" s="1185"/>
      <c r="F36" s="36">
        <v>2.75</v>
      </c>
      <c r="G36" s="37">
        <v>2.67</v>
      </c>
      <c r="H36" s="37">
        <v>2.33</v>
      </c>
      <c r="I36" s="37">
        <v>1.73</v>
      </c>
      <c r="J36" s="38">
        <v>2.88</v>
      </c>
      <c r="K36" s="22"/>
      <c r="L36" s="22"/>
      <c r="M36" s="22"/>
      <c r="N36" s="22"/>
      <c r="O36" s="22"/>
      <c r="P36" s="22"/>
    </row>
    <row r="37" spans="1:16" ht="39" customHeight="1" x14ac:dyDescent="0.15">
      <c r="A37" s="22"/>
      <c r="B37" s="35"/>
      <c r="C37" s="1183" t="s">
        <v>527</v>
      </c>
      <c r="D37" s="1184"/>
      <c r="E37" s="1185"/>
      <c r="F37" s="36">
        <v>0.69</v>
      </c>
      <c r="G37" s="37">
        <v>0.38</v>
      </c>
      <c r="H37" s="37">
        <v>0.59</v>
      </c>
      <c r="I37" s="37">
        <v>0.87</v>
      </c>
      <c r="J37" s="38">
        <v>1.1299999999999999</v>
      </c>
      <c r="K37" s="22"/>
      <c r="L37" s="22"/>
      <c r="M37" s="22"/>
      <c r="N37" s="22"/>
      <c r="O37" s="22"/>
      <c r="P37" s="22"/>
    </row>
    <row r="38" spans="1:16" ht="39" customHeight="1" x14ac:dyDescent="0.15">
      <c r="A38" s="22"/>
      <c r="B38" s="35"/>
      <c r="C38" s="1183" t="s">
        <v>528</v>
      </c>
      <c r="D38" s="1184"/>
      <c r="E38" s="1185"/>
      <c r="F38" s="36">
        <v>0.13</v>
      </c>
      <c r="G38" s="37">
        <v>0.19</v>
      </c>
      <c r="H38" s="37">
        <v>0.16</v>
      </c>
      <c r="I38" s="37">
        <v>0.34</v>
      </c>
      <c r="J38" s="38">
        <v>0.27</v>
      </c>
      <c r="K38" s="22"/>
      <c r="L38" s="22"/>
      <c r="M38" s="22"/>
      <c r="N38" s="22"/>
      <c r="O38" s="22"/>
      <c r="P38" s="22"/>
    </row>
    <row r="39" spans="1:16" ht="39" customHeight="1" x14ac:dyDescent="0.15">
      <c r="A39" s="22"/>
      <c r="B39" s="35"/>
      <c r="C39" s="1183" t="s">
        <v>529</v>
      </c>
      <c r="D39" s="1184"/>
      <c r="E39" s="1185"/>
      <c r="F39" s="36">
        <v>0.17</v>
      </c>
      <c r="G39" s="37">
        <v>0.15</v>
      </c>
      <c r="H39" s="37">
        <v>0.18</v>
      </c>
      <c r="I39" s="37">
        <v>0.12</v>
      </c>
      <c r="J39" s="38">
        <v>0.14000000000000001</v>
      </c>
      <c r="K39" s="22"/>
      <c r="L39" s="22"/>
      <c r="M39" s="22"/>
      <c r="N39" s="22"/>
      <c r="O39" s="22"/>
      <c r="P39" s="22"/>
    </row>
    <row r="40" spans="1:16" ht="39" customHeight="1" x14ac:dyDescent="0.15">
      <c r="A40" s="22"/>
      <c r="B40" s="35"/>
      <c r="C40" s="1183" t="s">
        <v>530</v>
      </c>
      <c r="D40" s="1184"/>
      <c r="E40" s="1185"/>
      <c r="F40" s="36">
        <v>0.08</v>
      </c>
      <c r="G40" s="37">
        <v>0.02</v>
      </c>
      <c r="H40" s="37">
        <v>0.01</v>
      </c>
      <c r="I40" s="37">
        <v>0.03</v>
      </c>
      <c r="J40" s="38">
        <v>0.01</v>
      </c>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531</v>
      </c>
      <c r="D42" s="1184"/>
      <c r="E42" s="1185"/>
      <c r="F42" s="36" t="s">
        <v>480</v>
      </c>
      <c r="G42" s="37" t="s">
        <v>480</v>
      </c>
      <c r="H42" s="37" t="s">
        <v>480</v>
      </c>
      <c r="I42" s="37" t="s">
        <v>480</v>
      </c>
      <c r="J42" s="38" t="s">
        <v>480</v>
      </c>
      <c r="K42" s="22"/>
      <c r="L42" s="22"/>
      <c r="M42" s="22"/>
      <c r="N42" s="22"/>
      <c r="O42" s="22"/>
      <c r="P42" s="22"/>
    </row>
    <row r="43" spans="1:16" ht="39" customHeight="1" thickBot="1" x14ac:dyDescent="0.2">
      <c r="A43" s="22"/>
      <c r="B43" s="40"/>
      <c r="C43" s="1186" t="s">
        <v>532</v>
      </c>
      <c r="D43" s="1187"/>
      <c r="E43" s="1188"/>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32" zoomScaleSheetLayoutView="55" workbookViewId="0">
      <selection activeCell="L52" sqref="L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3733</v>
      </c>
      <c r="L45" s="60">
        <v>3677</v>
      </c>
      <c r="M45" s="60">
        <v>3513</v>
      </c>
      <c r="N45" s="60">
        <v>3354</v>
      </c>
      <c r="O45" s="61">
        <v>3331</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480</v>
      </c>
      <c r="L46" s="64" t="s">
        <v>480</v>
      </c>
      <c r="M46" s="64" t="s">
        <v>480</v>
      </c>
      <c r="N46" s="64" t="s">
        <v>480</v>
      </c>
      <c r="O46" s="65" t="s">
        <v>480</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480</v>
      </c>
      <c r="L47" s="64" t="s">
        <v>480</v>
      </c>
      <c r="M47" s="64" t="s">
        <v>480</v>
      </c>
      <c r="N47" s="64" t="s">
        <v>480</v>
      </c>
      <c r="O47" s="65" t="s">
        <v>480</v>
      </c>
      <c r="P47" s="48"/>
      <c r="Q47" s="48"/>
      <c r="R47" s="48"/>
      <c r="S47" s="48"/>
      <c r="T47" s="48"/>
      <c r="U47" s="48"/>
    </row>
    <row r="48" spans="1:21" ht="30.75" customHeight="1" x14ac:dyDescent="0.15">
      <c r="A48" s="48"/>
      <c r="B48" s="1201"/>
      <c r="C48" s="1202"/>
      <c r="D48" s="62"/>
      <c r="E48" s="1193" t="s">
        <v>15</v>
      </c>
      <c r="F48" s="1193"/>
      <c r="G48" s="1193"/>
      <c r="H48" s="1193"/>
      <c r="I48" s="1193"/>
      <c r="J48" s="1194"/>
      <c r="K48" s="63">
        <v>661</v>
      </c>
      <c r="L48" s="64">
        <v>660</v>
      </c>
      <c r="M48" s="64">
        <v>668</v>
      </c>
      <c r="N48" s="64">
        <v>646</v>
      </c>
      <c r="O48" s="65">
        <v>656</v>
      </c>
      <c r="P48" s="48"/>
      <c r="Q48" s="48"/>
      <c r="R48" s="48"/>
      <c r="S48" s="48"/>
      <c r="T48" s="48"/>
      <c r="U48" s="48"/>
    </row>
    <row r="49" spans="1:21" ht="30.75" customHeight="1" x14ac:dyDescent="0.15">
      <c r="A49" s="48"/>
      <c r="B49" s="1201"/>
      <c r="C49" s="1202"/>
      <c r="D49" s="62"/>
      <c r="E49" s="1193" t="s">
        <v>16</v>
      </c>
      <c r="F49" s="1193"/>
      <c r="G49" s="1193"/>
      <c r="H49" s="1193"/>
      <c r="I49" s="1193"/>
      <c r="J49" s="1194"/>
      <c r="K49" s="63">
        <v>261</v>
      </c>
      <c r="L49" s="64">
        <v>448</v>
      </c>
      <c r="M49" s="64">
        <v>448</v>
      </c>
      <c r="N49" s="64">
        <v>447</v>
      </c>
      <c r="O49" s="65">
        <v>447</v>
      </c>
      <c r="P49" s="48"/>
      <c r="Q49" s="48"/>
      <c r="R49" s="48"/>
      <c r="S49" s="48"/>
      <c r="T49" s="48"/>
      <c r="U49" s="48"/>
    </row>
    <row r="50" spans="1:21" ht="30.75" customHeight="1" x14ac:dyDescent="0.15">
      <c r="A50" s="48"/>
      <c r="B50" s="1201"/>
      <c r="C50" s="1202"/>
      <c r="D50" s="62"/>
      <c r="E50" s="1193" t="s">
        <v>17</v>
      </c>
      <c r="F50" s="1193"/>
      <c r="G50" s="1193"/>
      <c r="H50" s="1193"/>
      <c r="I50" s="1193"/>
      <c r="J50" s="1194"/>
      <c r="K50" s="63" t="s">
        <v>480</v>
      </c>
      <c r="L50" s="64" t="s">
        <v>480</v>
      </c>
      <c r="M50" s="64" t="s">
        <v>480</v>
      </c>
      <c r="N50" s="64" t="s">
        <v>480</v>
      </c>
      <c r="O50" s="65" t="s">
        <v>480</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v>0</v>
      </c>
      <c r="M51" s="64" t="s">
        <v>480</v>
      </c>
      <c r="N51" s="64" t="s">
        <v>480</v>
      </c>
      <c r="O51" s="65" t="s">
        <v>480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2625</v>
      </c>
      <c r="L52" s="64">
        <v>2779</v>
      </c>
      <c r="M52" s="64">
        <v>2866</v>
      </c>
      <c r="N52" s="64">
        <v>2787</v>
      </c>
      <c r="O52" s="65">
        <v>2787</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2030</v>
      </c>
      <c r="L53" s="69">
        <v>2006</v>
      </c>
      <c r="M53" s="69">
        <v>1763</v>
      </c>
      <c r="N53" s="69">
        <v>1660</v>
      </c>
      <c r="O53" s="70">
        <v>1647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election activeCell="L52" sqref="L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7" t="s">
        <v>24</v>
      </c>
      <c r="C41" s="1208"/>
      <c r="D41" s="81"/>
      <c r="E41" s="1213" t="s">
        <v>25</v>
      </c>
      <c r="F41" s="1213"/>
      <c r="G41" s="1213"/>
      <c r="H41" s="1214"/>
      <c r="I41" s="82">
        <v>35402</v>
      </c>
      <c r="J41" s="83">
        <v>35642</v>
      </c>
      <c r="K41" s="83">
        <v>35750</v>
      </c>
      <c r="L41" s="83">
        <v>36773</v>
      </c>
      <c r="M41" s="84">
        <v>37887</v>
      </c>
    </row>
    <row r="42" spans="2:13" ht="27.75" customHeight="1" x14ac:dyDescent="0.15">
      <c r="B42" s="1209"/>
      <c r="C42" s="1210"/>
      <c r="D42" s="85"/>
      <c r="E42" s="1215" t="s">
        <v>26</v>
      </c>
      <c r="F42" s="1215"/>
      <c r="G42" s="1215"/>
      <c r="H42" s="1216"/>
      <c r="I42" s="86" t="s">
        <v>480</v>
      </c>
      <c r="J42" s="87" t="s">
        <v>480</v>
      </c>
      <c r="K42" s="87" t="s">
        <v>480</v>
      </c>
      <c r="L42" s="87" t="s">
        <v>480</v>
      </c>
      <c r="M42" s="88">
        <v>141</v>
      </c>
    </row>
    <row r="43" spans="2:13" ht="27.75" customHeight="1" x14ac:dyDescent="0.15">
      <c r="B43" s="1209"/>
      <c r="C43" s="1210"/>
      <c r="D43" s="85"/>
      <c r="E43" s="1215" t="s">
        <v>27</v>
      </c>
      <c r="F43" s="1215"/>
      <c r="G43" s="1215"/>
      <c r="H43" s="1216"/>
      <c r="I43" s="86">
        <v>7677</v>
      </c>
      <c r="J43" s="87">
        <v>7889</v>
      </c>
      <c r="K43" s="87">
        <v>7599</v>
      </c>
      <c r="L43" s="87">
        <v>7580</v>
      </c>
      <c r="M43" s="88">
        <v>7471</v>
      </c>
    </row>
    <row r="44" spans="2:13" ht="27.75" customHeight="1" x14ac:dyDescent="0.15">
      <c r="B44" s="1209"/>
      <c r="C44" s="1210"/>
      <c r="D44" s="85"/>
      <c r="E44" s="1215" t="s">
        <v>28</v>
      </c>
      <c r="F44" s="1215"/>
      <c r="G44" s="1215"/>
      <c r="H44" s="1216"/>
      <c r="I44" s="86">
        <v>4645</v>
      </c>
      <c r="J44" s="87">
        <v>4253</v>
      </c>
      <c r="K44" s="87">
        <v>3860</v>
      </c>
      <c r="L44" s="87">
        <v>3464</v>
      </c>
      <c r="M44" s="88">
        <v>3066</v>
      </c>
    </row>
    <row r="45" spans="2:13" ht="27.75" customHeight="1" x14ac:dyDescent="0.15">
      <c r="B45" s="1209"/>
      <c r="C45" s="1210"/>
      <c r="D45" s="85"/>
      <c r="E45" s="1215" t="s">
        <v>29</v>
      </c>
      <c r="F45" s="1215"/>
      <c r="G45" s="1215"/>
      <c r="H45" s="1216"/>
      <c r="I45" s="86">
        <v>4064</v>
      </c>
      <c r="J45" s="87">
        <v>4103</v>
      </c>
      <c r="K45" s="87">
        <v>3875</v>
      </c>
      <c r="L45" s="87">
        <v>3989</v>
      </c>
      <c r="M45" s="88">
        <v>4093</v>
      </c>
    </row>
    <row r="46" spans="2:13" ht="27.75" customHeight="1" x14ac:dyDescent="0.15">
      <c r="B46" s="1209"/>
      <c r="C46" s="1210"/>
      <c r="D46" s="89"/>
      <c r="E46" s="1215" t="s">
        <v>30</v>
      </c>
      <c r="F46" s="1215"/>
      <c r="G46" s="1215"/>
      <c r="H46" s="1216"/>
      <c r="I46" s="86">
        <v>3</v>
      </c>
      <c r="J46" s="87">
        <v>5</v>
      </c>
      <c r="K46" s="87">
        <v>6</v>
      </c>
      <c r="L46" s="87">
        <v>-3</v>
      </c>
      <c r="M46" s="88">
        <v>1</v>
      </c>
    </row>
    <row r="47" spans="2:13" ht="27.75" customHeight="1" x14ac:dyDescent="0.15">
      <c r="B47" s="1209"/>
      <c r="C47" s="1210"/>
      <c r="D47" s="90"/>
      <c r="E47" s="1217" t="s">
        <v>31</v>
      </c>
      <c r="F47" s="1218"/>
      <c r="G47" s="1218"/>
      <c r="H47" s="1219"/>
      <c r="I47" s="86" t="s">
        <v>480</v>
      </c>
      <c r="J47" s="87" t="s">
        <v>480</v>
      </c>
      <c r="K47" s="87" t="s">
        <v>480</v>
      </c>
      <c r="L47" s="87" t="s">
        <v>480</v>
      </c>
      <c r="M47" s="88" t="s">
        <v>480</v>
      </c>
    </row>
    <row r="48" spans="2:13" ht="27.75" customHeight="1" x14ac:dyDescent="0.15">
      <c r="B48" s="1209"/>
      <c r="C48" s="1210"/>
      <c r="D48" s="85"/>
      <c r="E48" s="1215" t="s">
        <v>32</v>
      </c>
      <c r="F48" s="1215"/>
      <c r="G48" s="1215"/>
      <c r="H48" s="1216"/>
      <c r="I48" s="86" t="s">
        <v>480</v>
      </c>
      <c r="J48" s="87" t="s">
        <v>480</v>
      </c>
      <c r="K48" s="87" t="s">
        <v>480</v>
      </c>
      <c r="L48" s="87" t="s">
        <v>480</v>
      </c>
      <c r="M48" s="88" t="s">
        <v>480</v>
      </c>
    </row>
    <row r="49" spans="2:13" ht="27.75" customHeight="1" x14ac:dyDescent="0.15">
      <c r="B49" s="1211"/>
      <c r="C49" s="1212"/>
      <c r="D49" s="85"/>
      <c r="E49" s="1215" t="s">
        <v>33</v>
      </c>
      <c r="F49" s="1215"/>
      <c r="G49" s="1215"/>
      <c r="H49" s="1216"/>
      <c r="I49" s="86" t="s">
        <v>480</v>
      </c>
      <c r="J49" s="87" t="s">
        <v>480</v>
      </c>
      <c r="K49" s="87" t="s">
        <v>480</v>
      </c>
      <c r="L49" s="87" t="s">
        <v>480</v>
      </c>
      <c r="M49" s="88" t="s">
        <v>480</v>
      </c>
    </row>
    <row r="50" spans="2:13" ht="27.75" customHeight="1" x14ac:dyDescent="0.15">
      <c r="B50" s="1220" t="s">
        <v>34</v>
      </c>
      <c r="C50" s="1221"/>
      <c r="D50" s="91"/>
      <c r="E50" s="1215" t="s">
        <v>35</v>
      </c>
      <c r="F50" s="1215"/>
      <c r="G50" s="1215"/>
      <c r="H50" s="1216"/>
      <c r="I50" s="86">
        <v>11192</v>
      </c>
      <c r="J50" s="87">
        <v>12374</v>
      </c>
      <c r="K50" s="87">
        <v>13051</v>
      </c>
      <c r="L50" s="87">
        <v>14578</v>
      </c>
      <c r="M50" s="88">
        <v>14400</v>
      </c>
    </row>
    <row r="51" spans="2:13" ht="27.75" customHeight="1" x14ac:dyDescent="0.15">
      <c r="B51" s="1209"/>
      <c r="C51" s="1210"/>
      <c r="D51" s="85"/>
      <c r="E51" s="1215" t="s">
        <v>36</v>
      </c>
      <c r="F51" s="1215"/>
      <c r="G51" s="1215"/>
      <c r="H51" s="1216"/>
      <c r="I51" s="86">
        <v>1779</v>
      </c>
      <c r="J51" s="87">
        <v>1825</v>
      </c>
      <c r="K51" s="87">
        <v>1917</v>
      </c>
      <c r="L51" s="87">
        <v>2109</v>
      </c>
      <c r="M51" s="88">
        <v>2176</v>
      </c>
    </row>
    <row r="52" spans="2:13" ht="27.75" customHeight="1" x14ac:dyDescent="0.15">
      <c r="B52" s="1211"/>
      <c r="C52" s="1212"/>
      <c r="D52" s="85"/>
      <c r="E52" s="1215" t="s">
        <v>37</v>
      </c>
      <c r="F52" s="1215"/>
      <c r="G52" s="1215"/>
      <c r="H52" s="1216"/>
      <c r="I52" s="86">
        <v>30431</v>
      </c>
      <c r="J52" s="87">
        <v>30750</v>
      </c>
      <c r="K52" s="87">
        <v>31886</v>
      </c>
      <c r="L52" s="87">
        <v>32438</v>
      </c>
      <c r="M52" s="88">
        <v>32285</v>
      </c>
    </row>
    <row r="53" spans="2:13" ht="27.75" customHeight="1" thickBot="1" x14ac:dyDescent="0.2">
      <c r="B53" s="1222" t="s">
        <v>21</v>
      </c>
      <c r="C53" s="1223"/>
      <c r="D53" s="92"/>
      <c r="E53" s="1224" t="s">
        <v>38</v>
      </c>
      <c r="F53" s="1224"/>
      <c r="G53" s="1224"/>
      <c r="H53" s="1225"/>
      <c r="I53" s="93">
        <v>8390</v>
      </c>
      <c r="J53" s="94">
        <v>6943</v>
      </c>
      <c r="K53" s="94">
        <v>4236</v>
      </c>
      <c r="L53" s="94">
        <v>2678</v>
      </c>
      <c r="M53" s="95">
        <v>3797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3" zoomScale="90" zoomScaleNormal="90" zoomScaleSheetLayoutView="55" workbookViewId="0">
      <selection activeCell="G62" sqref="G6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560</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560</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555</v>
      </c>
      <c r="I42" s="354"/>
      <c r="J42" s="354"/>
      <c r="K42" s="354"/>
      <c r="L42" s="246"/>
      <c r="M42" s="246"/>
      <c r="N42" s="246"/>
      <c r="O42" s="246"/>
    </row>
    <row r="43" spans="2:17" ht="13.5" x14ac:dyDescent="0.15">
      <c r="B43" s="250"/>
      <c r="C43" s="246"/>
      <c r="D43" s="246"/>
      <c r="E43" s="246"/>
      <c r="F43" s="246"/>
      <c r="G43" s="1226"/>
      <c r="H43" s="1227"/>
      <c r="I43" s="1227"/>
      <c r="J43" s="1227"/>
      <c r="K43" s="1227"/>
      <c r="L43" s="1227"/>
      <c r="M43" s="1227"/>
      <c r="N43" s="1227"/>
      <c r="O43" s="1228"/>
    </row>
    <row r="44" spans="2:17" ht="13.5" x14ac:dyDescent="0.15">
      <c r="B44" s="250"/>
      <c r="C44" s="246"/>
      <c r="D44" s="246"/>
      <c r="E44" s="246"/>
      <c r="F44" s="246"/>
      <c r="G44" s="1229"/>
      <c r="H44" s="1230"/>
      <c r="I44" s="1230"/>
      <c r="J44" s="1230"/>
      <c r="K44" s="1230"/>
      <c r="L44" s="1230"/>
      <c r="M44" s="1230"/>
      <c r="N44" s="1230"/>
      <c r="O44" s="1231"/>
    </row>
    <row r="45" spans="2:17" ht="13.5" x14ac:dyDescent="0.15">
      <c r="B45" s="250"/>
      <c r="C45" s="246"/>
      <c r="D45" s="246"/>
      <c r="E45" s="246"/>
      <c r="F45" s="246"/>
      <c r="G45" s="1229"/>
      <c r="H45" s="1230"/>
      <c r="I45" s="1230"/>
      <c r="J45" s="1230"/>
      <c r="K45" s="1230"/>
      <c r="L45" s="1230"/>
      <c r="M45" s="1230"/>
      <c r="N45" s="1230"/>
      <c r="O45" s="1231"/>
    </row>
    <row r="46" spans="2:17" ht="13.5" x14ac:dyDescent="0.15">
      <c r="B46" s="250"/>
      <c r="C46" s="246"/>
      <c r="D46" s="246"/>
      <c r="E46" s="246"/>
      <c r="F46" s="246"/>
      <c r="G46" s="1229"/>
      <c r="H46" s="1230"/>
      <c r="I46" s="1230"/>
      <c r="J46" s="1230"/>
      <c r="K46" s="1230"/>
      <c r="L46" s="1230"/>
      <c r="M46" s="1230"/>
      <c r="N46" s="1230"/>
      <c r="O46" s="1231"/>
    </row>
    <row r="47" spans="2:17" ht="13.5" x14ac:dyDescent="0.15">
      <c r="B47" s="250"/>
      <c r="C47" s="246"/>
      <c r="D47" s="246"/>
      <c r="E47" s="246"/>
      <c r="F47" s="246"/>
      <c r="G47" s="1232"/>
      <c r="H47" s="1233"/>
      <c r="I47" s="1233"/>
      <c r="J47" s="1233"/>
      <c r="K47" s="1233"/>
      <c r="L47" s="1233"/>
      <c r="M47" s="1233"/>
      <c r="N47" s="1233"/>
      <c r="O47" s="1234"/>
    </row>
    <row r="48" spans="2:17" ht="13.5" x14ac:dyDescent="0.15">
      <c r="B48" s="250"/>
      <c r="C48" s="246"/>
      <c r="D48" s="246"/>
      <c r="E48" s="246"/>
      <c r="F48" s="246"/>
      <c r="G48" s="246"/>
      <c r="H48" s="365"/>
      <c r="I48" s="365"/>
      <c r="J48" s="365"/>
    </row>
    <row r="49" spans="1:17" ht="13.5" x14ac:dyDescent="0.15">
      <c r="B49" s="250"/>
      <c r="C49" s="246"/>
      <c r="D49" s="246"/>
      <c r="E49" s="246"/>
      <c r="F49" s="246"/>
      <c r="G49" s="245" t="s">
        <v>558</v>
      </c>
    </row>
    <row r="50" spans="1:17" ht="13.5" x14ac:dyDescent="0.15">
      <c r="B50" s="250"/>
      <c r="C50" s="246"/>
      <c r="D50" s="246"/>
      <c r="E50" s="246"/>
      <c r="F50" s="246"/>
      <c r="G50" s="1235"/>
      <c r="H50" s="1236"/>
      <c r="I50" s="1236"/>
      <c r="J50" s="1237"/>
      <c r="K50" s="347" t="s">
        <v>519</v>
      </c>
      <c r="L50" s="347" t="s">
        <v>520</v>
      </c>
      <c r="M50" s="347" t="s">
        <v>521</v>
      </c>
      <c r="N50" s="347" t="s">
        <v>522</v>
      </c>
      <c r="O50" s="347" t="s">
        <v>523</v>
      </c>
    </row>
    <row r="51" spans="1:17" ht="13.5" x14ac:dyDescent="0.15">
      <c r="B51" s="250"/>
      <c r="C51" s="246"/>
      <c r="D51" s="246"/>
      <c r="E51" s="246"/>
      <c r="F51" s="246"/>
      <c r="G51" s="1238" t="s">
        <v>553</v>
      </c>
      <c r="H51" s="1239"/>
      <c r="I51" s="1244" t="s">
        <v>551</v>
      </c>
      <c r="J51" s="1244"/>
      <c r="K51" s="1246"/>
      <c r="L51" s="1246"/>
      <c r="M51" s="1246"/>
      <c r="N51" s="1246"/>
      <c r="O51" s="1246"/>
    </row>
    <row r="52" spans="1:17" ht="13.5" x14ac:dyDescent="0.15">
      <c r="B52" s="250"/>
      <c r="C52" s="246"/>
      <c r="D52" s="246"/>
      <c r="E52" s="246"/>
      <c r="F52" s="246"/>
      <c r="G52" s="1240"/>
      <c r="H52" s="1241"/>
      <c r="I52" s="1245"/>
      <c r="J52" s="1245"/>
      <c r="K52" s="1247"/>
      <c r="L52" s="1247"/>
      <c r="M52" s="1247"/>
      <c r="N52" s="1247"/>
      <c r="O52" s="1247"/>
    </row>
    <row r="53" spans="1:17" ht="13.5" x14ac:dyDescent="0.15">
      <c r="A53" s="357"/>
      <c r="B53" s="250"/>
      <c r="C53" s="246"/>
      <c r="D53" s="246"/>
      <c r="E53" s="246"/>
      <c r="F53" s="246"/>
      <c r="G53" s="1240"/>
      <c r="H53" s="1241"/>
      <c r="I53" s="1248" t="s">
        <v>557</v>
      </c>
      <c r="J53" s="1248"/>
      <c r="K53" s="1249"/>
      <c r="L53" s="1249"/>
      <c r="M53" s="1249"/>
      <c r="N53" s="1249"/>
      <c r="O53" s="1249"/>
    </row>
    <row r="54" spans="1:17" ht="13.5" x14ac:dyDescent="0.15">
      <c r="A54" s="357"/>
      <c r="B54" s="250"/>
      <c r="C54" s="246"/>
      <c r="D54" s="246"/>
      <c r="E54" s="246"/>
      <c r="F54" s="246"/>
      <c r="G54" s="1242"/>
      <c r="H54" s="1243"/>
      <c r="I54" s="1248"/>
      <c r="J54" s="1248"/>
      <c r="K54" s="1250"/>
      <c r="L54" s="1250"/>
      <c r="M54" s="1250"/>
      <c r="N54" s="1250"/>
      <c r="O54" s="1250"/>
    </row>
    <row r="55" spans="1:17" ht="13.5" x14ac:dyDescent="0.15">
      <c r="A55" s="357"/>
      <c r="B55" s="250"/>
      <c r="C55" s="246"/>
      <c r="D55" s="246"/>
      <c r="E55" s="246"/>
      <c r="F55" s="246"/>
      <c r="G55" s="1251" t="s">
        <v>552</v>
      </c>
      <c r="H55" s="1252"/>
      <c r="I55" s="1248" t="s">
        <v>551</v>
      </c>
      <c r="J55" s="1248"/>
      <c r="K55" s="1246"/>
      <c r="L55" s="1246"/>
      <c r="M55" s="1246"/>
      <c r="N55" s="1246"/>
      <c r="O55" s="1246"/>
    </row>
    <row r="56" spans="1:17" ht="13.5" x14ac:dyDescent="0.15">
      <c r="A56" s="357"/>
      <c r="B56" s="250"/>
      <c r="C56" s="246"/>
      <c r="D56" s="246"/>
      <c r="E56" s="246"/>
      <c r="F56" s="246"/>
      <c r="G56" s="1253"/>
      <c r="H56" s="1254"/>
      <c r="I56" s="1248"/>
      <c r="J56" s="1248"/>
      <c r="K56" s="1247"/>
      <c r="L56" s="1247"/>
      <c r="M56" s="1247"/>
      <c r="N56" s="1247"/>
      <c r="O56" s="1247"/>
    </row>
    <row r="57" spans="1:17" s="357" customFormat="1" ht="13.5" x14ac:dyDescent="0.15">
      <c r="B57" s="358"/>
      <c r="C57" s="354"/>
      <c r="D57" s="354"/>
      <c r="E57" s="354"/>
      <c r="F57" s="354"/>
      <c r="G57" s="1253"/>
      <c r="H57" s="1254"/>
      <c r="I57" s="1257" t="s">
        <v>557</v>
      </c>
      <c r="J57" s="1257"/>
      <c r="K57" s="1249"/>
      <c r="L57" s="1249"/>
      <c r="M57" s="1249"/>
      <c r="N57" s="1249"/>
      <c r="O57" s="1249"/>
      <c r="P57" s="363"/>
      <c r="Q57" s="358"/>
    </row>
    <row r="58" spans="1:17" s="357" customFormat="1" ht="13.5" x14ac:dyDescent="0.15">
      <c r="A58" s="245"/>
      <c r="B58" s="358"/>
      <c r="C58" s="354"/>
      <c r="D58" s="354"/>
      <c r="E58" s="354"/>
      <c r="F58" s="354"/>
      <c r="G58" s="1255"/>
      <c r="H58" s="1256"/>
      <c r="I58" s="1257"/>
      <c r="J58" s="1257"/>
      <c r="K58" s="1250"/>
      <c r="L58" s="1250"/>
      <c r="M58" s="1250"/>
      <c r="N58" s="1250"/>
      <c r="O58" s="1250"/>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556</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555</v>
      </c>
      <c r="I64" s="354"/>
      <c r="J64" s="354"/>
      <c r="K64" s="354"/>
      <c r="L64" s="246"/>
      <c r="M64" s="246"/>
      <c r="N64" s="246"/>
      <c r="O64" s="246"/>
    </row>
    <row r="65" spans="2:30" ht="13.5" x14ac:dyDescent="0.15">
      <c r="B65" s="250"/>
      <c r="C65" s="246"/>
      <c r="D65" s="246"/>
      <c r="E65" s="246"/>
      <c r="F65" s="246"/>
      <c r="G65" s="1226" t="s">
        <v>561</v>
      </c>
      <c r="H65" s="1227"/>
      <c r="I65" s="1227"/>
      <c r="J65" s="1227"/>
      <c r="K65" s="1227"/>
      <c r="L65" s="1227"/>
      <c r="M65" s="1227"/>
      <c r="N65" s="1227"/>
      <c r="O65" s="1228"/>
    </row>
    <row r="66" spans="2:30" ht="13.5" x14ac:dyDescent="0.15">
      <c r="B66" s="250"/>
      <c r="C66" s="246"/>
      <c r="D66" s="246"/>
      <c r="E66" s="246"/>
      <c r="F66" s="246"/>
      <c r="G66" s="1229"/>
      <c r="H66" s="1230"/>
      <c r="I66" s="1230"/>
      <c r="J66" s="1230"/>
      <c r="K66" s="1230"/>
      <c r="L66" s="1230"/>
      <c r="M66" s="1230"/>
      <c r="N66" s="1230"/>
      <c r="O66" s="1231"/>
    </row>
    <row r="67" spans="2:30" ht="13.5" x14ac:dyDescent="0.15">
      <c r="B67" s="250"/>
      <c r="C67" s="246"/>
      <c r="D67" s="246"/>
      <c r="E67" s="246"/>
      <c r="F67" s="246"/>
      <c r="G67" s="1229"/>
      <c r="H67" s="1230"/>
      <c r="I67" s="1230"/>
      <c r="J67" s="1230"/>
      <c r="K67" s="1230"/>
      <c r="L67" s="1230"/>
      <c r="M67" s="1230"/>
      <c r="N67" s="1230"/>
      <c r="O67" s="1231"/>
    </row>
    <row r="68" spans="2:30" ht="13.5" x14ac:dyDescent="0.15">
      <c r="B68" s="250"/>
      <c r="C68" s="246"/>
      <c r="D68" s="246"/>
      <c r="E68" s="246"/>
      <c r="F68" s="246"/>
      <c r="G68" s="1229"/>
      <c r="H68" s="1230"/>
      <c r="I68" s="1230"/>
      <c r="J68" s="1230"/>
      <c r="K68" s="1230"/>
      <c r="L68" s="1230"/>
      <c r="M68" s="1230"/>
      <c r="N68" s="1230"/>
      <c r="O68" s="1231"/>
    </row>
    <row r="69" spans="2:30" ht="13.5" x14ac:dyDescent="0.15">
      <c r="B69" s="250"/>
      <c r="C69" s="246"/>
      <c r="D69" s="246"/>
      <c r="E69" s="246"/>
      <c r="F69" s="246"/>
      <c r="G69" s="1232"/>
      <c r="H69" s="1233"/>
      <c r="I69" s="1233"/>
      <c r="J69" s="1233"/>
      <c r="K69" s="1233"/>
      <c r="L69" s="1233"/>
      <c r="M69" s="1233"/>
      <c r="N69" s="1233"/>
      <c r="O69" s="1234"/>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554</v>
      </c>
      <c r="I71" s="351"/>
      <c r="J71" s="350"/>
      <c r="K71" s="350"/>
      <c r="L71" s="349"/>
      <c r="M71" s="350"/>
      <c r="N71" s="349"/>
      <c r="O71" s="348"/>
    </row>
    <row r="72" spans="2:30" ht="13.5" x14ac:dyDescent="0.15">
      <c r="B72" s="250"/>
      <c r="C72" s="246"/>
      <c r="D72" s="246"/>
      <c r="E72" s="246"/>
      <c r="F72" s="246"/>
      <c r="G72" s="1235"/>
      <c r="H72" s="1236"/>
      <c r="I72" s="1236"/>
      <c r="J72" s="1237"/>
      <c r="K72" s="347" t="s">
        <v>519</v>
      </c>
      <c r="L72" s="347" t="s">
        <v>520</v>
      </c>
      <c r="M72" s="347" t="s">
        <v>521</v>
      </c>
      <c r="N72" s="347" t="s">
        <v>522</v>
      </c>
      <c r="O72" s="347" t="s">
        <v>523</v>
      </c>
    </row>
    <row r="73" spans="2:30" ht="13.5" x14ac:dyDescent="0.15">
      <c r="B73" s="250"/>
      <c r="C73" s="246"/>
      <c r="D73" s="246"/>
      <c r="E73" s="246"/>
      <c r="F73" s="246"/>
      <c r="G73" s="1238" t="s">
        <v>553</v>
      </c>
      <c r="H73" s="1239"/>
      <c r="I73" s="1244" t="s">
        <v>551</v>
      </c>
      <c r="J73" s="1244"/>
      <c r="K73" s="1258">
        <v>35</v>
      </c>
      <c r="L73" s="1258">
        <v>28.4</v>
      </c>
      <c r="M73" s="1247">
        <v>17.3</v>
      </c>
      <c r="N73" s="1247">
        <v>10.6</v>
      </c>
      <c r="O73" s="1247">
        <v>14.6</v>
      </c>
      <c r="S73" s="245">
        <v>9.9</v>
      </c>
    </row>
    <row r="74" spans="2:30" ht="13.5" x14ac:dyDescent="0.15">
      <c r="B74" s="250"/>
      <c r="C74" s="246"/>
      <c r="D74" s="246"/>
      <c r="E74" s="246"/>
      <c r="F74" s="246"/>
      <c r="G74" s="1240"/>
      <c r="H74" s="1241"/>
      <c r="I74" s="1245"/>
      <c r="J74" s="1245"/>
      <c r="K74" s="1258"/>
      <c r="L74" s="1258"/>
      <c r="M74" s="1247"/>
      <c r="N74" s="1247"/>
      <c r="O74" s="1247"/>
    </row>
    <row r="75" spans="2:30" ht="13.5" x14ac:dyDescent="0.15">
      <c r="B75" s="250"/>
      <c r="C75" s="246"/>
      <c r="D75" s="246"/>
      <c r="E75" s="246"/>
      <c r="F75" s="246"/>
      <c r="G75" s="1240"/>
      <c r="H75" s="1241"/>
      <c r="I75" s="1248" t="s">
        <v>550</v>
      </c>
      <c r="J75" s="1248"/>
      <c r="K75" s="1259">
        <v>9.5</v>
      </c>
      <c r="L75" s="1259">
        <v>8.6999999999999993</v>
      </c>
      <c r="M75" s="1259">
        <v>7.9</v>
      </c>
      <c r="N75" s="1259">
        <v>7.3</v>
      </c>
      <c r="O75" s="1259">
        <v>6.7</v>
      </c>
      <c r="U75" s="245">
        <v>81.2</v>
      </c>
      <c r="W75" s="245">
        <v>87.2</v>
      </c>
      <c r="Y75" s="245">
        <v>99.8</v>
      </c>
      <c r="AA75" s="245">
        <v>109.5</v>
      </c>
      <c r="AC75" s="245">
        <v>115.2</v>
      </c>
    </row>
    <row r="76" spans="2:30" ht="13.5" x14ac:dyDescent="0.15">
      <c r="B76" s="250"/>
      <c r="C76" s="246"/>
      <c r="D76" s="246"/>
      <c r="E76" s="246"/>
      <c r="F76" s="246"/>
      <c r="G76" s="1242"/>
      <c r="H76" s="1243"/>
      <c r="I76" s="1248"/>
      <c r="J76" s="1248"/>
      <c r="K76" s="1250"/>
      <c r="L76" s="1250"/>
      <c r="M76" s="1250"/>
      <c r="N76" s="1250"/>
      <c r="O76" s="1250"/>
    </row>
    <row r="77" spans="2:30" ht="13.5" x14ac:dyDescent="0.15">
      <c r="B77" s="250"/>
      <c r="C77" s="246"/>
      <c r="D77" s="246"/>
      <c r="E77" s="246"/>
      <c r="F77" s="246"/>
      <c r="G77" s="1251" t="s">
        <v>552</v>
      </c>
      <c r="H77" s="1252"/>
      <c r="I77" s="1248" t="s">
        <v>551</v>
      </c>
      <c r="J77" s="1248"/>
      <c r="K77" s="1258">
        <v>46.1</v>
      </c>
      <c r="L77" s="1258">
        <v>37.6</v>
      </c>
      <c r="M77" s="1247">
        <v>33.799999999999997</v>
      </c>
      <c r="N77" s="1247">
        <v>34.9</v>
      </c>
      <c r="O77" s="1247">
        <v>53.1</v>
      </c>
      <c r="R77" s="245">
        <v>12.3</v>
      </c>
      <c r="T77" s="245">
        <v>11.1</v>
      </c>
    </row>
    <row r="78" spans="2:30" ht="13.5" x14ac:dyDescent="0.15">
      <c r="B78" s="250"/>
      <c r="C78" s="246"/>
      <c r="D78" s="246"/>
      <c r="E78" s="246"/>
      <c r="F78" s="246"/>
      <c r="G78" s="1253"/>
      <c r="H78" s="1254"/>
      <c r="I78" s="1248"/>
      <c r="J78" s="1248"/>
      <c r="K78" s="1258"/>
      <c r="L78" s="1258"/>
      <c r="M78" s="1247"/>
      <c r="N78" s="1247"/>
      <c r="O78" s="1247"/>
    </row>
    <row r="79" spans="2:30" ht="13.5" x14ac:dyDescent="0.15">
      <c r="B79" s="250"/>
      <c r="C79" s="246"/>
      <c r="D79" s="246"/>
      <c r="E79" s="246"/>
      <c r="F79" s="246"/>
      <c r="G79" s="1253"/>
      <c r="H79" s="1254"/>
      <c r="I79" s="1260" t="s">
        <v>550</v>
      </c>
      <c r="J79" s="1257"/>
      <c r="K79" s="1261">
        <v>8.5</v>
      </c>
      <c r="L79" s="1261">
        <v>7.9</v>
      </c>
      <c r="M79" s="1261">
        <v>7.1</v>
      </c>
      <c r="N79" s="1261">
        <v>7.2</v>
      </c>
      <c r="O79" s="1261">
        <v>8.6</v>
      </c>
      <c r="V79" s="245">
        <v>53.5</v>
      </c>
      <c r="X79" s="245">
        <v>48.2</v>
      </c>
      <c r="Z79" s="245">
        <v>34.200000000000003</v>
      </c>
      <c r="AB79" s="245">
        <v>30.3</v>
      </c>
      <c r="AD79" s="245">
        <v>28.9</v>
      </c>
    </row>
    <row r="80" spans="2:30" ht="13.5" x14ac:dyDescent="0.15">
      <c r="B80" s="250"/>
      <c r="C80" s="246"/>
      <c r="D80" s="246"/>
      <c r="E80" s="246"/>
      <c r="F80" s="246"/>
      <c r="G80" s="1255"/>
      <c r="H80" s="1256"/>
      <c r="I80" s="1257"/>
      <c r="J80" s="1257"/>
      <c r="K80" s="1261"/>
      <c r="L80" s="1261"/>
      <c r="M80" s="1261"/>
      <c r="N80" s="1261"/>
      <c r="O80" s="1261"/>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1"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49477</v>
      </c>
      <c r="E3" s="118"/>
      <c r="F3" s="119">
        <v>43493</v>
      </c>
      <c r="G3" s="120"/>
      <c r="H3" s="121"/>
    </row>
    <row r="4" spans="1:8" x14ac:dyDescent="0.15">
      <c r="A4" s="122"/>
      <c r="B4" s="123"/>
      <c r="C4" s="124"/>
      <c r="D4" s="125">
        <v>2784</v>
      </c>
      <c r="E4" s="126"/>
      <c r="F4" s="127">
        <v>23254</v>
      </c>
      <c r="G4" s="128"/>
      <c r="H4" s="129"/>
    </row>
    <row r="5" spans="1:8" x14ac:dyDescent="0.15">
      <c r="A5" s="110" t="s">
        <v>513</v>
      </c>
      <c r="B5" s="115"/>
      <c r="C5" s="116"/>
      <c r="D5" s="117">
        <v>80385</v>
      </c>
      <c r="E5" s="118"/>
      <c r="F5" s="119">
        <v>50840</v>
      </c>
      <c r="G5" s="120"/>
      <c r="H5" s="121"/>
    </row>
    <row r="6" spans="1:8" x14ac:dyDescent="0.15">
      <c r="A6" s="122"/>
      <c r="B6" s="123"/>
      <c r="C6" s="124"/>
      <c r="D6" s="125">
        <v>7851</v>
      </c>
      <c r="E6" s="126"/>
      <c r="F6" s="127">
        <v>25367</v>
      </c>
      <c r="G6" s="128"/>
      <c r="H6" s="129"/>
    </row>
    <row r="7" spans="1:8" x14ac:dyDescent="0.15">
      <c r="A7" s="110" t="s">
        <v>514</v>
      </c>
      <c r="B7" s="115"/>
      <c r="C7" s="116"/>
      <c r="D7" s="117">
        <v>50113</v>
      </c>
      <c r="E7" s="118"/>
      <c r="F7" s="119">
        <v>53605</v>
      </c>
      <c r="G7" s="120"/>
      <c r="H7" s="121"/>
    </row>
    <row r="8" spans="1:8" x14ac:dyDescent="0.15">
      <c r="A8" s="122"/>
      <c r="B8" s="123"/>
      <c r="C8" s="124"/>
      <c r="D8" s="125">
        <v>7764</v>
      </c>
      <c r="E8" s="126"/>
      <c r="F8" s="127">
        <v>28343</v>
      </c>
      <c r="G8" s="128"/>
      <c r="H8" s="129"/>
    </row>
    <row r="9" spans="1:8" x14ac:dyDescent="0.15">
      <c r="A9" s="110" t="s">
        <v>515</v>
      </c>
      <c r="B9" s="115"/>
      <c r="C9" s="116"/>
      <c r="D9" s="117">
        <v>65543</v>
      </c>
      <c r="E9" s="118"/>
      <c r="F9" s="119">
        <v>58051</v>
      </c>
      <c r="G9" s="120"/>
      <c r="H9" s="121"/>
    </row>
    <row r="10" spans="1:8" x14ac:dyDescent="0.15">
      <c r="A10" s="122"/>
      <c r="B10" s="123"/>
      <c r="C10" s="124"/>
      <c r="D10" s="125">
        <v>11091</v>
      </c>
      <c r="E10" s="126"/>
      <c r="F10" s="127">
        <v>32143</v>
      </c>
      <c r="G10" s="128"/>
      <c r="H10" s="129"/>
    </row>
    <row r="11" spans="1:8" x14ac:dyDescent="0.15">
      <c r="A11" s="110" t="s">
        <v>516</v>
      </c>
      <c r="B11" s="115"/>
      <c r="C11" s="116"/>
      <c r="D11" s="117">
        <v>81425</v>
      </c>
      <c r="E11" s="118"/>
      <c r="F11" s="119">
        <v>65942</v>
      </c>
      <c r="G11" s="120"/>
      <c r="H11" s="121"/>
    </row>
    <row r="12" spans="1:8" x14ac:dyDescent="0.15">
      <c r="A12" s="122"/>
      <c r="B12" s="123"/>
      <c r="C12" s="130"/>
      <c r="D12" s="125">
        <v>13713</v>
      </c>
      <c r="E12" s="126"/>
      <c r="F12" s="127">
        <v>32778</v>
      </c>
      <c r="G12" s="128"/>
      <c r="H12" s="129"/>
    </row>
    <row r="13" spans="1:8" x14ac:dyDescent="0.15">
      <c r="A13" s="110"/>
      <c r="B13" s="115"/>
      <c r="C13" s="131"/>
      <c r="D13" s="132">
        <v>65389</v>
      </c>
      <c r="E13" s="133"/>
      <c r="F13" s="134">
        <v>54386</v>
      </c>
      <c r="G13" s="135"/>
      <c r="H13" s="121"/>
    </row>
    <row r="14" spans="1:8" x14ac:dyDescent="0.15">
      <c r="A14" s="122"/>
      <c r="B14" s="123"/>
      <c r="C14" s="124"/>
      <c r="D14" s="125">
        <v>8641</v>
      </c>
      <c r="E14" s="126"/>
      <c r="F14" s="127">
        <v>28377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5.47</v>
      </c>
      <c r="C19" s="136">
        <f>ROUND(VALUE(SUBSTITUTE(実質収支比率等に係る経年分析!G$48,"▲","-")),2)</f>
        <v>5.86</v>
      </c>
      <c r="D19" s="136">
        <f>ROUND(VALUE(SUBSTITUTE(実質収支比率等に係る経年分析!H$48,"▲","-")),2)</f>
        <v>5.88</v>
      </c>
      <c r="E19" s="136">
        <f>ROUND(VALUE(SUBSTITUTE(実質収支比率等に係る経年分析!I$48,"▲","-")),2)</f>
        <v>6.9</v>
      </c>
      <c r="F19" s="136">
        <f>ROUND(VALUE(SUBSTITUTE(実質収支比率等に係る経年分析!J$48,"▲","-")),2)</f>
        <v>6.23</v>
      </c>
    </row>
    <row r="20" spans="1:11" x14ac:dyDescent="0.15">
      <c r="A20" s="136" t="s">
        <v>43</v>
      </c>
      <c r="B20" s="136">
        <f>ROUND(VALUE(SUBSTITUTE(実質収支比率等に係る経年分析!F$47,"▲","-")),2)</f>
        <v>17.5</v>
      </c>
      <c r="C20" s="136">
        <f>ROUND(VALUE(SUBSTITUTE(実質収支比率等に係る経年分析!G$47,"▲","-")),2)</f>
        <v>19.170000000000002</v>
      </c>
      <c r="D20" s="136">
        <f>ROUND(VALUE(SUBSTITUTE(実質収支比率等に係る経年分析!H$47,"▲","-")),2)</f>
        <v>18.21</v>
      </c>
      <c r="E20" s="136">
        <f>ROUND(VALUE(SUBSTITUTE(実質収支比率等に係る経年分析!I$47,"▲","-")),2)</f>
        <v>17.77</v>
      </c>
      <c r="F20" s="136">
        <f>ROUND(VALUE(SUBSTITUTE(実質収支比率等に係る経年分析!J$47,"▲","-")),2)</f>
        <v>19.75</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0.9</v>
      </c>
      <c r="E21" s="136">
        <f>IF(ISNUMBER(VALUE(SUBSTITUTE(実質収支比率等に係る経年分析!I$49,"▲","-"))),ROUND(VALUE(SUBSTITUTE(実質収支比率等に係る経年分析!I$49,"▲","-")),2),NA())</f>
        <v>1.18</v>
      </c>
      <c r="F21" s="136">
        <f>IF(ISNUMBER(VALUE(SUBSTITUTE(実質収支比率等に係る経年分析!J$49,"▲","-"))),ROUND(VALUE(SUBSTITUTE(実質収支比率等に係る経年分析!J$49,"▲","-")),2),NA())</f>
        <v>1.88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1.1299999999999999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9.8699999999999992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2625</v>
      </c>
      <c r="E42" s="138"/>
      <c r="F42" s="138"/>
      <c r="G42" s="138">
        <f>'実質公債費比率（分子）の構造'!L$52</f>
        <v>2779</v>
      </c>
      <c r="H42" s="138"/>
      <c r="I42" s="138"/>
      <c r="J42" s="138">
        <f>'実質公債費比率（分子）の構造'!M$52</f>
        <v>2866</v>
      </c>
      <c r="K42" s="138"/>
      <c r="L42" s="138"/>
      <c r="M42" s="138">
        <f>'実質公債費比率（分子）の構造'!N$52</f>
        <v>2787</v>
      </c>
      <c r="N42" s="138"/>
      <c r="O42" s="138"/>
      <c r="P42" s="138">
        <f>'実質公債費比率（分子）の構造'!O$52</f>
        <v>2787</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261</v>
      </c>
      <c r="C45" s="138"/>
      <c r="D45" s="138"/>
      <c r="E45" s="138">
        <f>'実質公債費比率（分子）の構造'!L$49</f>
        <v>448</v>
      </c>
      <c r="F45" s="138"/>
      <c r="G45" s="138"/>
      <c r="H45" s="138">
        <f>'実質公債費比率（分子）の構造'!M$49</f>
        <v>448</v>
      </c>
      <c r="I45" s="138"/>
      <c r="J45" s="138"/>
      <c r="K45" s="138">
        <f>'実質公債費比率（分子）の構造'!N$49</f>
        <v>447</v>
      </c>
      <c r="L45" s="138"/>
      <c r="M45" s="138"/>
      <c r="N45" s="138">
        <f>'実質公債費比率（分子）の構造'!O$49</f>
        <v>447</v>
      </c>
      <c r="O45" s="138"/>
      <c r="P45" s="138"/>
    </row>
    <row r="46" spans="1:16" x14ac:dyDescent="0.15">
      <c r="A46" s="138" t="s">
        <v>55</v>
      </c>
      <c r="B46" s="138">
        <f>'実質公債費比率（分子）の構造'!K$48</f>
        <v>661</v>
      </c>
      <c r="C46" s="138"/>
      <c r="D46" s="138"/>
      <c r="E46" s="138">
        <f>'実質公債費比率（分子）の構造'!L$48</f>
        <v>660</v>
      </c>
      <c r="F46" s="138"/>
      <c r="G46" s="138"/>
      <c r="H46" s="138">
        <f>'実質公債費比率（分子）の構造'!M$48</f>
        <v>668</v>
      </c>
      <c r="I46" s="138"/>
      <c r="J46" s="138"/>
      <c r="K46" s="138">
        <f>'実質公債費比率（分子）の構造'!N$48</f>
        <v>646</v>
      </c>
      <c r="L46" s="138"/>
      <c r="M46" s="138"/>
      <c r="N46" s="138">
        <f>'実質公債費比率（分子）の構造'!O$48</f>
        <v>656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3733</v>
      </c>
      <c r="C49" s="138"/>
      <c r="D49" s="138"/>
      <c r="E49" s="138">
        <f>'実質公債費比率（分子）の構造'!L$45</f>
        <v>3677</v>
      </c>
      <c r="F49" s="138"/>
      <c r="G49" s="138"/>
      <c r="H49" s="138">
        <f>'実質公債費比率（分子）の構造'!M$45</f>
        <v>3513</v>
      </c>
      <c r="I49" s="138"/>
      <c r="J49" s="138"/>
      <c r="K49" s="138">
        <f>'実質公債費比率（分子）の構造'!N$45</f>
        <v>3354</v>
      </c>
      <c r="L49" s="138"/>
      <c r="M49" s="138"/>
      <c r="N49" s="138">
        <f>'実質公債費比率（分子）の構造'!O$45</f>
        <v>3331</v>
      </c>
      <c r="O49" s="138"/>
      <c r="P49" s="138"/>
    </row>
    <row r="50" spans="1:16" x14ac:dyDescent="0.15">
      <c r="A50" s="138" t="s">
        <v>59</v>
      </c>
      <c r="B50" s="138" t="e">
        <f>NA()</f>
        <v>#N/A</v>
      </c>
      <c r="C50" s="138">
        <f>IF(ISNUMBER('実質公債費比率（分子）の構造'!K$53),'実質公債費比率（分子）の構造'!K$53,NA())</f>
        <v>2030</v>
      </c>
      <c r="D50" s="138" t="e">
        <f>NA()</f>
        <v>#N/A</v>
      </c>
      <c r="E50" s="138" t="e">
        <f>NA()</f>
        <v>#N/A</v>
      </c>
      <c r="F50" s="138">
        <f>IF(ISNUMBER('実質公債費比率（分子）の構造'!L$53),'実質公債費比率（分子）の構造'!L$53,NA())</f>
        <v>2006</v>
      </c>
      <c r="G50" s="138" t="e">
        <f>NA()</f>
        <v>#N/A</v>
      </c>
      <c r="H50" s="138" t="e">
        <f>NA()</f>
        <v>#N/A</v>
      </c>
      <c r="I50" s="138">
        <f>IF(ISNUMBER('実質公債費比率（分子）の構造'!M$53),'実質公債費比率（分子）の構造'!M$53,NA())</f>
        <v>1763</v>
      </c>
      <c r="J50" s="138" t="e">
        <f>NA()</f>
        <v>#N/A</v>
      </c>
      <c r="K50" s="138" t="e">
        <f>NA()</f>
        <v>#N/A</v>
      </c>
      <c r="L50" s="138">
        <f>IF(ISNUMBER('実質公債費比率（分子）の構造'!N$53),'実質公債費比率（分子）の構造'!N$53,NA())</f>
        <v>1660</v>
      </c>
      <c r="M50" s="138" t="e">
        <f>NA()</f>
        <v>#N/A</v>
      </c>
      <c r="N50" s="138" t="e">
        <f>NA()</f>
        <v>#N/A</v>
      </c>
      <c r="O50" s="138">
        <f>IF(ISNUMBER('実質公債費比率（分子）の構造'!O$53),'実質公債費比率（分子）の構造'!O$53,NA())</f>
        <v>1647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30431</v>
      </c>
      <c r="E56" s="137"/>
      <c r="F56" s="137"/>
      <c r="G56" s="137">
        <f>'将来負担比率（分子）の構造'!J$52</f>
        <v>30750</v>
      </c>
      <c r="H56" s="137"/>
      <c r="I56" s="137"/>
      <c r="J56" s="137">
        <f>'将来負担比率（分子）の構造'!K$52</f>
        <v>31886</v>
      </c>
      <c r="K56" s="137"/>
      <c r="L56" s="137"/>
      <c r="M56" s="137">
        <f>'将来負担比率（分子）の構造'!L$52</f>
        <v>32438</v>
      </c>
      <c r="N56" s="137"/>
      <c r="O56" s="137"/>
      <c r="P56" s="137">
        <f>'将来負担比率（分子）の構造'!M$52</f>
        <v>32285</v>
      </c>
    </row>
    <row r="57" spans="1:16" x14ac:dyDescent="0.15">
      <c r="A57" s="137" t="s">
        <v>36</v>
      </c>
      <c r="B57" s="137"/>
      <c r="C57" s="137"/>
      <c r="D57" s="137">
        <f>'将来負担比率（分子）の構造'!I$51</f>
        <v>1779</v>
      </c>
      <c r="E57" s="137"/>
      <c r="F57" s="137"/>
      <c r="G57" s="137">
        <f>'将来負担比率（分子）の構造'!J$51</f>
        <v>1825</v>
      </c>
      <c r="H57" s="137"/>
      <c r="I57" s="137"/>
      <c r="J57" s="137">
        <f>'将来負担比率（分子）の構造'!K$51</f>
        <v>1917</v>
      </c>
      <c r="K57" s="137"/>
      <c r="L57" s="137"/>
      <c r="M57" s="137">
        <f>'将来負担比率（分子）の構造'!L$51</f>
        <v>2109</v>
      </c>
      <c r="N57" s="137"/>
      <c r="O57" s="137"/>
      <c r="P57" s="137">
        <f>'将来負担比率（分子）の構造'!M$51</f>
        <v>2176</v>
      </c>
    </row>
    <row r="58" spans="1:16" x14ac:dyDescent="0.15">
      <c r="A58" s="137" t="s">
        <v>35</v>
      </c>
      <c r="B58" s="137"/>
      <c r="C58" s="137"/>
      <c r="D58" s="137">
        <f>'将来負担比率（分子）の構造'!I$50</f>
        <v>11192</v>
      </c>
      <c r="E58" s="137"/>
      <c r="F58" s="137"/>
      <c r="G58" s="137">
        <f>'将来負担比率（分子）の構造'!J$50</f>
        <v>12374</v>
      </c>
      <c r="H58" s="137"/>
      <c r="I58" s="137"/>
      <c r="J58" s="137">
        <f>'将来負担比率（分子）の構造'!K$50</f>
        <v>13051</v>
      </c>
      <c r="K58" s="137"/>
      <c r="L58" s="137"/>
      <c r="M58" s="137">
        <f>'将来負担比率（分子）の構造'!L$50</f>
        <v>14578</v>
      </c>
      <c r="N58" s="137"/>
      <c r="O58" s="137"/>
      <c r="P58" s="137">
        <f>'将来負担比率（分子）の構造'!M$50</f>
        <v>14400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f>'将来負担比率（分子）の構造'!J$46</f>
        <v>5</v>
      </c>
      <c r="F61" s="137"/>
      <c r="G61" s="137"/>
      <c r="H61" s="137">
        <f>'将来負担比率（分子）の構造'!K$46</f>
        <v>6</v>
      </c>
      <c r="I61" s="137"/>
      <c r="J61" s="137"/>
      <c r="K61" s="137">
        <f>'将来負担比率（分子）の構造'!L$46</f>
        <v>-3</v>
      </c>
      <c r="L61" s="137"/>
      <c r="M61" s="137"/>
      <c r="N61" s="137">
        <f>'将来負担比率（分子）の構造'!M$46</f>
        <v>1</v>
      </c>
      <c r="O61" s="137"/>
      <c r="P61" s="137"/>
    </row>
    <row r="62" spans="1:16" x14ac:dyDescent="0.15">
      <c r="A62" s="137" t="s">
        <v>29</v>
      </c>
      <c r="B62" s="137">
        <f>'将来負担比率（分子）の構造'!I$45</f>
        <v>4064</v>
      </c>
      <c r="C62" s="137"/>
      <c r="D62" s="137"/>
      <c r="E62" s="137">
        <f>'将来負担比率（分子）の構造'!J$45</f>
        <v>4103</v>
      </c>
      <c r="F62" s="137"/>
      <c r="G62" s="137"/>
      <c r="H62" s="137">
        <f>'将来負担比率（分子）の構造'!K$45</f>
        <v>3875</v>
      </c>
      <c r="I62" s="137"/>
      <c r="J62" s="137"/>
      <c r="K62" s="137">
        <f>'将来負担比率（分子）の構造'!L$45</f>
        <v>3989</v>
      </c>
      <c r="L62" s="137"/>
      <c r="M62" s="137"/>
      <c r="N62" s="137">
        <f>'将来負担比率（分子）の構造'!M$45</f>
        <v>4093</v>
      </c>
      <c r="O62" s="137"/>
      <c r="P62" s="137"/>
    </row>
    <row r="63" spans="1:16" x14ac:dyDescent="0.15">
      <c r="A63" s="137" t="s">
        <v>28</v>
      </c>
      <c r="B63" s="137">
        <f>'将来負担比率（分子）の構造'!I$44</f>
        <v>4645</v>
      </c>
      <c r="C63" s="137"/>
      <c r="D63" s="137"/>
      <c r="E63" s="137">
        <f>'将来負担比率（分子）の構造'!J$44</f>
        <v>4253</v>
      </c>
      <c r="F63" s="137"/>
      <c r="G63" s="137"/>
      <c r="H63" s="137">
        <f>'将来負担比率（分子）の構造'!K$44</f>
        <v>3860</v>
      </c>
      <c r="I63" s="137"/>
      <c r="J63" s="137"/>
      <c r="K63" s="137">
        <f>'将来負担比率（分子）の構造'!L$44</f>
        <v>3464</v>
      </c>
      <c r="L63" s="137"/>
      <c r="M63" s="137"/>
      <c r="N63" s="137">
        <f>'将来負担比率（分子）の構造'!M$44</f>
        <v>3066</v>
      </c>
      <c r="O63" s="137"/>
      <c r="P63" s="137"/>
    </row>
    <row r="64" spans="1:16" x14ac:dyDescent="0.15">
      <c r="A64" s="137" t="s">
        <v>27</v>
      </c>
      <c r="B64" s="137">
        <f>'将来負担比率（分子）の構造'!I$43</f>
        <v>7677</v>
      </c>
      <c r="C64" s="137"/>
      <c r="D64" s="137"/>
      <c r="E64" s="137">
        <f>'将来負担比率（分子）の構造'!J$43</f>
        <v>7889</v>
      </c>
      <c r="F64" s="137"/>
      <c r="G64" s="137"/>
      <c r="H64" s="137">
        <f>'将来負担比率（分子）の構造'!K$43</f>
        <v>7599</v>
      </c>
      <c r="I64" s="137"/>
      <c r="J64" s="137"/>
      <c r="K64" s="137">
        <f>'将来負担比率（分子）の構造'!L$43</f>
        <v>7580</v>
      </c>
      <c r="L64" s="137"/>
      <c r="M64" s="137"/>
      <c r="N64" s="137">
        <f>'将来負担比率（分子）の構造'!M$43</f>
        <v>7471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141</v>
      </c>
      <c r="O65" s="137"/>
      <c r="P65" s="137"/>
    </row>
    <row r="66" spans="1:16" x14ac:dyDescent="0.15">
      <c r="A66" s="137" t="s">
        <v>25</v>
      </c>
      <c r="B66" s="137">
        <f>'将来負担比率（分子）の構造'!I$41</f>
        <v>35402</v>
      </c>
      <c r="C66" s="137"/>
      <c r="D66" s="137"/>
      <c r="E66" s="137">
        <f>'将来負担比率（分子）の構造'!J$41</f>
        <v>35642</v>
      </c>
      <c r="F66" s="137"/>
      <c r="G66" s="137"/>
      <c r="H66" s="137">
        <f>'将来負担比率（分子）の構造'!K$41</f>
        <v>35750</v>
      </c>
      <c r="I66" s="137"/>
      <c r="J66" s="137"/>
      <c r="K66" s="137">
        <f>'将来負担比率（分子）の構造'!L$41</f>
        <v>36773</v>
      </c>
      <c r="L66" s="137"/>
      <c r="M66" s="137"/>
      <c r="N66" s="137">
        <f>'将来負担比率（分子）の構造'!M$41</f>
        <v>37887</v>
      </c>
      <c r="O66" s="137"/>
      <c r="P66" s="137"/>
    </row>
    <row r="67" spans="1:16" x14ac:dyDescent="0.15">
      <c r="A67" s="137" t="s">
        <v>63</v>
      </c>
      <c r="B67" s="137" t="e">
        <f>NA()</f>
        <v>#N/A</v>
      </c>
      <c r="C67" s="137">
        <f>IF(ISNUMBER('将来負担比率（分子）の構造'!I$53), IF('将来負担比率（分子）の構造'!I$53 &lt; 0, 0, '将来負担比率（分子）の構造'!I$53), NA())</f>
        <v>8390</v>
      </c>
      <c r="D67" s="137" t="e">
        <f>NA()</f>
        <v>#N/A</v>
      </c>
      <c r="E67" s="137" t="e">
        <f>NA()</f>
        <v>#N/A</v>
      </c>
      <c r="F67" s="137">
        <f>IF(ISNUMBER('将来負担比率（分子）の構造'!J$53), IF('将来負担比率（分子）の構造'!J$53 &lt; 0, 0, '将来負担比率（分子）の構造'!J$53), NA())</f>
        <v>6943</v>
      </c>
      <c r="G67" s="137" t="e">
        <f>NA()</f>
        <v>#N/A</v>
      </c>
      <c r="H67" s="137" t="e">
        <f>NA()</f>
        <v>#N/A</v>
      </c>
      <c r="I67" s="137">
        <f>IF(ISNUMBER('将来負担比率（分子）の構造'!K$53), IF('将来負担比率（分子）の構造'!K$53 &lt; 0, 0, '将来負担比率（分子）の構造'!K$53), NA())</f>
        <v>4236</v>
      </c>
      <c r="J67" s="137" t="e">
        <f>NA()</f>
        <v>#N/A</v>
      </c>
      <c r="K67" s="137" t="e">
        <f>NA()</f>
        <v>#N/A</v>
      </c>
      <c r="L67" s="137">
        <f>IF(ISNUMBER('将来負担比率（分子）の構造'!L$53), IF('将来負担比率（分子）の構造'!L$53 &lt; 0, 0, '将来負担比率（分子）の構造'!L$53), NA())</f>
        <v>2678</v>
      </c>
      <c r="M67" s="137" t="e">
        <f>NA()</f>
        <v>#N/A</v>
      </c>
      <c r="N67" s="137" t="e">
        <f>NA()</f>
        <v>#N/A</v>
      </c>
      <c r="O67" s="137">
        <f>IF(ISNUMBER('将来負担比率（分子）の構造'!M$53), IF('将来負担比率（分子）の構造'!M$53 &lt; 0, 0, '将来負担比率（分子）の構造'!M$53), NA())</f>
        <v>3797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L52" sqref="L52"/>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14444723</v>
      </c>
      <c r="S5" s="615"/>
      <c r="T5" s="615"/>
      <c r="U5" s="615"/>
      <c r="V5" s="615"/>
      <c r="W5" s="615"/>
      <c r="X5" s="615"/>
      <c r="Y5" s="616"/>
      <c r="Z5" s="617">
        <v>21.3</v>
      </c>
      <c r="AA5" s="617"/>
      <c r="AB5" s="617"/>
      <c r="AC5" s="617"/>
      <c r="AD5" s="618">
        <v>14444723</v>
      </c>
      <c r="AE5" s="618"/>
      <c r="AF5" s="618"/>
      <c r="AG5" s="618"/>
      <c r="AH5" s="618"/>
      <c r="AI5" s="618"/>
      <c r="AJ5" s="618"/>
      <c r="AK5" s="618"/>
      <c r="AL5" s="619">
        <v>48.7</v>
      </c>
      <c r="AM5" s="620"/>
      <c r="AN5" s="620"/>
      <c r="AO5" s="621"/>
      <c r="AP5" s="611" t="s">
        <v>209</v>
      </c>
      <c r="AQ5" s="612"/>
      <c r="AR5" s="612"/>
      <c r="AS5" s="612"/>
      <c r="AT5" s="612"/>
      <c r="AU5" s="612"/>
      <c r="AV5" s="612"/>
      <c r="AW5" s="612"/>
      <c r="AX5" s="612"/>
      <c r="AY5" s="612"/>
      <c r="AZ5" s="612"/>
      <c r="BA5" s="612"/>
      <c r="BB5" s="612"/>
      <c r="BC5" s="612"/>
      <c r="BD5" s="612"/>
      <c r="BE5" s="612"/>
      <c r="BF5" s="613"/>
      <c r="BG5" s="625">
        <v>14444723</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271406</v>
      </c>
      <c r="S6" s="626"/>
      <c r="T6" s="626"/>
      <c r="U6" s="626"/>
      <c r="V6" s="626"/>
      <c r="W6" s="626"/>
      <c r="X6" s="626"/>
      <c r="Y6" s="627"/>
      <c r="Z6" s="628">
        <v>0.4</v>
      </c>
      <c r="AA6" s="628"/>
      <c r="AB6" s="628"/>
      <c r="AC6" s="628"/>
      <c r="AD6" s="629">
        <v>271406</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14444723</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379836</v>
      </c>
      <c r="CS6" s="626"/>
      <c r="CT6" s="626"/>
      <c r="CU6" s="626"/>
      <c r="CV6" s="626"/>
      <c r="CW6" s="626"/>
      <c r="CX6" s="626"/>
      <c r="CY6" s="627"/>
      <c r="CZ6" s="628">
        <v>0.6</v>
      </c>
      <c r="DA6" s="628"/>
      <c r="DB6" s="628"/>
      <c r="DC6" s="628"/>
      <c r="DD6" s="634" t="s">
        <v>210</v>
      </c>
      <c r="DE6" s="626"/>
      <c r="DF6" s="626"/>
      <c r="DG6" s="626"/>
      <c r="DH6" s="626"/>
      <c r="DI6" s="626"/>
      <c r="DJ6" s="626"/>
      <c r="DK6" s="626"/>
      <c r="DL6" s="626"/>
      <c r="DM6" s="626"/>
      <c r="DN6" s="626"/>
      <c r="DO6" s="626"/>
      <c r="DP6" s="627"/>
      <c r="DQ6" s="634">
        <v>379806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11167</v>
      </c>
      <c r="S7" s="626"/>
      <c r="T7" s="626"/>
      <c r="U7" s="626"/>
      <c r="V7" s="626"/>
      <c r="W7" s="626"/>
      <c r="X7" s="626"/>
      <c r="Y7" s="627"/>
      <c r="Z7" s="628">
        <v>0</v>
      </c>
      <c r="AA7" s="628"/>
      <c r="AB7" s="628"/>
      <c r="AC7" s="628"/>
      <c r="AD7" s="629">
        <v>11167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5579083</v>
      </c>
      <c r="BH7" s="626"/>
      <c r="BI7" s="626"/>
      <c r="BJ7" s="626"/>
      <c r="BK7" s="626"/>
      <c r="BL7" s="626"/>
      <c r="BM7" s="626"/>
      <c r="BN7" s="627"/>
      <c r="BO7" s="628">
        <v>38.6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5534055</v>
      </c>
      <c r="CS7" s="626"/>
      <c r="CT7" s="626"/>
      <c r="CU7" s="626"/>
      <c r="CV7" s="626"/>
      <c r="CW7" s="626"/>
      <c r="CX7" s="626"/>
      <c r="CY7" s="627"/>
      <c r="CZ7" s="628">
        <v>8.5</v>
      </c>
      <c r="DA7" s="628"/>
      <c r="DB7" s="628"/>
      <c r="DC7" s="628"/>
      <c r="DD7" s="634">
        <v>277177</v>
      </c>
      <c r="DE7" s="626"/>
      <c r="DF7" s="626"/>
      <c r="DG7" s="626"/>
      <c r="DH7" s="626"/>
      <c r="DI7" s="626"/>
      <c r="DJ7" s="626"/>
      <c r="DK7" s="626"/>
      <c r="DL7" s="626"/>
      <c r="DM7" s="626"/>
      <c r="DN7" s="626"/>
      <c r="DO7" s="626"/>
      <c r="DP7" s="627"/>
      <c r="DQ7" s="634">
        <v>4919903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18266</v>
      </c>
      <c r="S8" s="626"/>
      <c r="T8" s="626"/>
      <c r="U8" s="626"/>
      <c r="V8" s="626"/>
      <c r="W8" s="626"/>
      <c r="X8" s="626"/>
      <c r="Y8" s="627"/>
      <c r="Z8" s="628">
        <v>0</v>
      </c>
      <c r="AA8" s="628"/>
      <c r="AB8" s="628"/>
      <c r="AC8" s="628"/>
      <c r="AD8" s="629">
        <v>18266</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191154</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33259139</v>
      </c>
      <c r="CS8" s="626"/>
      <c r="CT8" s="626"/>
      <c r="CU8" s="626"/>
      <c r="CV8" s="626"/>
      <c r="CW8" s="626"/>
      <c r="CX8" s="626"/>
      <c r="CY8" s="627"/>
      <c r="CZ8" s="628">
        <v>51.1</v>
      </c>
      <c r="DA8" s="628"/>
      <c r="DB8" s="628"/>
      <c r="DC8" s="628"/>
      <c r="DD8" s="634">
        <v>1029555</v>
      </c>
      <c r="DE8" s="626"/>
      <c r="DF8" s="626"/>
      <c r="DG8" s="626"/>
      <c r="DH8" s="626"/>
      <c r="DI8" s="626"/>
      <c r="DJ8" s="626"/>
      <c r="DK8" s="626"/>
      <c r="DL8" s="626"/>
      <c r="DM8" s="626"/>
      <c r="DN8" s="626"/>
      <c r="DO8" s="626"/>
      <c r="DP8" s="627"/>
      <c r="DQ8" s="634">
        <v>13014703</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14402</v>
      </c>
      <c r="S9" s="626"/>
      <c r="T9" s="626"/>
      <c r="U9" s="626"/>
      <c r="V9" s="626"/>
      <c r="W9" s="626"/>
      <c r="X9" s="626"/>
      <c r="Y9" s="627"/>
      <c r="Z9" s="628">
        <v>0</v>
      </c>
      <c r="AA9" s="628"/>
      <c r="AB9" s="628"/>
      <c r="AC9" s="628"/>
      <c r="AD9" s="629">
        <v>14402</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4751006</v>
      </c>
      <c r="BH9" s="626"/>
      <c r="BI9" s="626"/>
      <c r="BJ9" s="626"/>
      <c r="BK9" s="626"/>
      <c r="BL9" s="626"/>
      <c r="BM9" s="626"/>
      <c r="BN9" s="627"/>
      <c r="BO9" s="628">
        <v>32.9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3255407</v>
      </c>
      <c r="CS9" s="626"/>
      <c r="CT9" s="626"/>
      <c r="CU9" s="626"/>
      <c r="CV9" s="626"/>
      <c r="CW9" s="626"/>
      <c r="CX9" s="626"/>
      <c r="CY9" s="627"/>
      <c r="CZ9" s="628">
        <v>5</v>
      </c>
      <c r="DA9" s="628"/>
      <c r="DB9" s="628"/>
      <c r="DC9" s="628"/>
      <c r="DD9" s="634">
        <v>31856</v>
      </c>
      <c r="DE9" s="626"/>
      <c r="DF9" s="626"/>
      <c r="DG9" s="626"/>
      <c r="DH9" s="626"/>
      <c r="DI9" s="626"/>
      <c r="DJ9" s="626"/>
      <c r="DK9" s="626"/>
      <c r="DL9" s="626"/>
      <c r="DM9" s="626"/>
      <c r="DN9" s="626"/>
      <c r="DO9" s="626"/>
      <c r="DP9" s="627"/>
      <c r="DQ9" s="634">
        <v>2842965</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1916024</v>
      </c>
      <c r="S10" s="626"/>
      <c r="T10" s="626"/>
      <c r="U10" s="626"/>
      <c r="V10" s="626"/>
      <c r="W10" s="626"/>
      <c r="X10" s="626"/>
      <c r="Y10" s="627"/>
      <c r="Z10" s="628">
        <v>2.8</v>
      </c>
      <c r="AA10" s="628"/>
      <c r="AB10" s="628"/>
      <c r="AC10" s="628"/>
      <c r="AD10" s="629">
        <v>1916024</v>
      </c>
      <c r="AE10" s="629"/>
      <c r="AF10" s="629"/>
      <c r="AG10" s="629"/>
      <c r="AH10" s="629"/>
      <c r="AI10" s="629"/>
      <c r="AJ10" s="629"/>
      <c r="AK10" s="629"/>
      <c r="AL10" s="630">
        <v>6.5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225078</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329808</v>
      </c>
      <c r="CS10" s="626"/>
      <c r="CT10" s="626"/>
      <c r="CU10" s="626"/>
      <c r="CV10" s="626"/>
      <c r="CW10" s="626"/>
      <c r="CX10" s="626"/>
      <c r="CY10" s="627"/>
      <c r="CZ10" s="628">
        <v>0.5</v>
      </c>
      <c r="DA10" s="628"/>
      <c r="DB10" s="628"/>
      <c r="DC10" s="628"/>
      <c r="DD10" s="634" t="s">
        <v>111</v>
      </c>
      <c r="DE10" s="626"/>
      <c r="DF10" s="626"/>
      <c r="DG10" s="626"/>
      <c r="DH10" s="626"/>
      <c r="DI10" s="626"/>
      <c r="DJ10" s="626"/>
      <c r="DK10" s="626"/>
      <c r="DL10" s="626"/>
      <c r="DM10" s="626"/>
      <c r="DN10" s="626"/>
      <c r="DO10" s="626"/>
      <c r="DP10" s="627"/>
      <c r="DQ10" s="634">
        <v>144116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411845</v>
      </c>
      <c r="BH11" s="626"/>
      <c r="BI11" s="626"/>
      <c r="BJ11" s="626"/>
      <c r="BK11" s="626"/>
      <c r="BL11" s="626"/>
      <c r="BM11" s="626"/>
      <c r="BN11" s="627"/>
      <c r="BO11" s="628">
        <v>2.9</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308296</v>
      </c>
      <c r="CS11" s="626"/>
      <c r="CT11" s="626"/>
      <c r="CU11" s="626"/>
      <c r="CV11" s="626"/>
      <c r="CW11" s="626"/>
      <c r="CX11" s="626"/>
      <c r="CY11" s="627"/>
      <c r="CZ11" s="628">
        <v>0.5</v>
      </c>
      <c r="DA11" s="628"/>
      <c r="DB11" s="628"/>
      <c r="DC11" s="628"/>
      <c r="DD11" s="634">
        <v>12592</v>
      </c>
      <c r="DE11" s="626"/>
      <c r="DF11" s="626"/>
      <c r="DG11" s="626"/>
      <c r="DH11" s="626"/>
      <c r="DI11" s="626"/>
      <c r="DJ11" s="626"/>
      <c r="DK11" s="626"/>
      <c r="DL11" s="626"/>
      <c r="DM11" s="626"/>
      <c r="DN11" s="626"/>
      <c r="DO11" s="626"/>
      <c r="DP11" s="627"/>
      <c r="DQ11" s="634">
        <v>264219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7763401</v>
      </c>
      <c r="BH12" s="626"/>
      <c r="BI12" s="626"/>
      <c r="BJ12" s="626"/>
      <c r="BK12" s="626"/>
      <c r="BL12" s="626"/>
      <c r="BM12" s="626"/>
      <c r="BN12" s="627"/>
      <c r="BO12" s="628">
        <v>53.7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2142112</v>
      </c>
      <c r="CS12" s="626"/>
      <c r="CT12" s="626"/>
      <c r="CU12" s="626"/>
      <c r="CV12" s="626"/>
      <c r="CW12" s="626"/>
      <c r="CX12" s="626"/>
      <c r="CY12" s="627"/>
      <c r="CZ12" s="628">
        <v>3.3</v>
      </c>
      <c r="DA12" s="628"/>
      <c r="DB12" s="628"/>
      <c r="DC12" s="628"/>
      <c r="DD12" s="634">
        <v>936764</v>
      </c>
      <c r="DE12" s="626"/>
      <c r="DF12" s="626"/>
      <c r="DG12" s="626"/>
      <c r="DH12" s="626"/>
      <c r="DI12" s="626"/>
      <c r="DJ12" s="626"/>
      <c r="DK12" s="626"/>
      <c r="DL12" s="626"/>
      <c r="DM12" s="626"/>
      <c r="DN12" s="626"/>
      <c r="DO12" s="626"/>
      <c r="DP12" s="627"/>
      <c r="DQ12" s="634">
        <v>903821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51178</v>
      </c>
      <c r="S13" s="626"/>
      <c r="T13" s="626"/>
      <c r="U13" s="626"/>
      <c r="V13" s="626"/>
      <c r="W13" s="626"/>
      <c r="X13" s="626"/>
      <c r="Y13" s="627"/>
      <c r="Z13" s="628">
        <v>0.1</v>
      </c>
      <c r="AA13" s="628"/>
      <c r="AB13" s="628"/>
      <c r="AC13" s="628"/>
      <c r="AD13" s="629">
        <v>51178</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7595475</v>
      </c>
      <c r="BH13" s="626"/>
      <c r="BI13" s="626"/>
      <c r="BJ13" s="626"/>
      <c r="BK13" s="626"/>
      <c r="BL13" s="626"/>
      <c r="BM13" s="626"/>
      <c r="BN13" s="627"/>
      <c r="BO13" s="628">
        <v>52.6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6162542</v>
      </c>
      <c r="CS13" s="626"/>
      <c r="CT13" s="626"/>
      <c r="CU13" s="626"/>
      <c r="CV13" s="626"/>
      <c r="CW13" s="626"/>
      <c r="CX13" s="626"/>
      <c r="CY13" s="627"/>
      <c r="CZ13" s="628">
        <v>9.5</v>
      </c>
      <c r="DA13" s="628"/>
      <c r="DB13" s="628"/>
      <c r="DC13" s="628"/>
      <c r="DD13" s="634">
        <v>4012133</v>
      </c>
      <c r="DE13" s="626"/>
      <c r="DF13" s="626"/>
      <c r="DG13" s="626"/>
      <c r="DH13" s="626"/>
      <c r="DI13" s="626"/>
      <c r="DJ13" s="626"/>
      <c r="DK13" s="626"/>
      <c r="DL13" s="626"/>
      <c r="DM13" s="626"/>
      <c r="DN13" s="626"/>
      <c r="DO13" s="626"/>
      <c r="DP13" s="627"/>
      <c r="DQ13" s="634">
        <v>2453685</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408340</v>
      </c>
      <c r="BH14" s="626"/>
      <c r="BI14" s="626"/>
      <c r="BJ14" s="626"/>
      <c r="BK14" s="626"/>
      <c r="BL14" s="626"/>
      <c r="BM14" s="626"/>
      <c r="BN14" s="627"/>
      <c r="BO14" s="628">
        <v>2.8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1413914</v>
      </c>
      <c r="CS14" s="626"/>
      <c r="CT14" s="626"/>
      <c r="CU14" s="626"/>
      <c r="CV14" s="626"/>
      <c r="CW14" s="626"/>
      <c r="CX14" s="626"/>
      <c r="CY14" s="627"/>
      <c r="CZ14" s="628">
        <v>2.2000000000000002</v>
      </c>
      <c r="DA14" s="628"/>
      <c r="DB14" s="628"/>
      <c r="DC14" s="628"/>
      <c r="DD14" s="634">
        <v>404086</v>
      </c>
      <c r="DE14" s="626"/>
      <c r="DF14" s="626"/>
      <c r="DG14" s="626"/>
      <c r="DH14" s="626"/>
      <c r="DI14" s="626"/>
      <c r="DJ14" s="626"/>
      <c r="DK14" s="626"/>
      <c r="DL14" s="626"/>
      <c r="DM14" s="626"/>
      <c r="DN14" s="626"/>
      <c r="DO14" s="626"/>
      <c r="DP14" s="627"/>
      <c r="DQ14" s="634">
        <v>1039844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40503</v>
      </c>
      <c r="S15" s="626"/>
      <c r="T15" s="626"/>
      <c r="U15" s="626"/>
      <c r="V15" s="626"/>
      <c r="W15" s="626"/>
      <c r="X15" s="626"/>
      <c r="Y15" s="627"/>
      <c r="Z15" s="628">
        <v>0.1</v>
      </c>
      <c r="AA15" s="628"/>
      <c r="AB15" s="628"/>
      <c r="AC15" s="628"/>
      <c r="AD15" s="629">
        <v>40503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693899</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8909238</v>
      </c>
      <c r="CS15" s="626"/>
      <c r="CT15" s="626"/>
      <c r="CU15" s="626"/>
      <c r="CV15" s="626"/>
      <c r="CW15" s="626"/>
      <c r="CX15" s="626"/>
      <c r="CY15" s="627"/>
      <c r="CZ15" s="628">
        <v>13.7</v>
      </c>
      <c r="DA15" s="628"/>
      <c r="DB15" s="628"/>
      <c r="DC15" s="628"/>
      <c r="DD15" s="634">
        <v>4826649</v>
      </c>
      <c r="DE15" s="626"/>
      <c r="DF15" s="626"/>
      <c r="DG15" s="626"/>
      <c r="DH15" s="626"/>
      <c r="DI15" s="626"/>
      <c r="DJ15" s="626"/>
      <c r="DK15" s="626"/>
      <c r="DL15" s="626"/>
      <c r="DM15" s="626"/>
      <c r="DN15" s="626"/>
      <c r="DO15" s="626"/>
      <c r="DP15" s="627"/>
      <c r="DQ15" s="634">
        <v>4465920</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11279524</v>
      </c>
      <c r="S16" s="626"/>
      <c r="T16" s="626"/>
      <c r="U16" s="626"/>
      <c r="V16" s="626"/>
      <c r="W16" s="626"/>
      <c r="X16" s="626"/>
      <c r="Y16" s="627"/>
      <c r="Z16" s="628">
        <v>16.600000000000001</v>
      </c>
      <c r="AA16" s="628"/>
      <c r="AB16" s="628"/>
      <c r="AC16" s="628"/>
      <c r="AD16" s="629">
        <v>10267410</v>
      </c>
      <c r="AE16" s="629"/>
      <c r="AF16" s="629"/>
      <c r="AG16" s="629"/>
      <c r="AH16" s="629"/>
      <c r="AI16" s="629"/>
      <c r="AJ16" s="629"/>
      <c r="AK16" s="629"/>
      <c r="AL16" s="630">
        <v>34.6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10267410</v>
      </c>
      <c r="S17" s="626"/>
      <c r="T17" s="626"/>
      <c r="U17" s="626"/>
      <c r="V17" s="626"/>
      <c r="W17" s="626"/>
      <c r="X17" s="626"/>
      <c r="Y17" s="627"/>
      <c r="Z17" s="628">
        <v>15.1</v>
      </c>
      <c r="AA17" s="628"/>
      <c r="AB17" s="628"/>
      <c r="AC17" s="628"/>
      <c r="AD17" s="629">
        <v>10267410</v>
      </c>
      <c r="AE17" s="629"/>
      <c r="AF17" s="629"/>
      <c r="AG17" s="629"/>
      <c r="AH17" s="629"/>
      <c r="AI17" s="629"/>
      <c r="AJ17" s="629"/>
      <c r="AK17" s="629"/>
      <c r="AL17" s="630">
        <v>34.6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3331292</v>
      </c>
      <c r="CS17" s="626"/>
      <c r="CT17" s="626"/>
      <c r="CU17" s="626"/>
      <c r="CV17" s="626"/>
      <c r="CW17" s="626"/>
      <c r="CX17" s="626"/>
      <c r="CY17" s="627"/>
      <c r="CZ17" s="628">
        <v>5.0999999999999996</v>
      </c>
      <c r="DA17" s="628"/>
      <c r="DB17" s="628"/>
      <c r="DC17" s="628"/>
      <c r="DD17" s="634" t="s">
        <v>111</v>
      </c>
      <c r="DE17" s="626"/>
      <c r="DF17" s="626"/>
      <c r="DG17" s="626"/>
      <c r="DH17" s="626"/>
      <c r="DI17" s="626"/>
      <c r="DJ17" s="626"/>
      <c r="DK17" s="626"/>
      <c r="DL17" s="626"/>
      <c r="DM17" s="626"/>
      <c r="DN17" s="626"/>
      <c r="DO17" s="626"/>
      <c r="DP17" s="627"/>
      <c r="DQ17" s="634">
        <v>3177817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1012114</v>
      </c>
      <c r="S18" s="626"/>
      <c r="T18" s="626"/>
      <c r="U18" s="626"/>
      <c r="V18" s="626"/>
      <c r="W18" s="626"/>
      <c r="X18" s="626"/>
      <c r="Y18" s="627"/>
      <c r="Z18" s="628">
        <v>1.5</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28047193</v>
      </c>
      <c r="S20" s="626"/>
      <c r="T20" s="626"/>
      <c r="U20" s="626"/>
      <c r="V20" s="626"/>
      <c r="W20" s="626"/>
      <c r="X20" s="626"/>
      <c r="Y20" s="627"/>
      <c r="Z20" s="628">
        <v>41.3</v>
      </c>
      <c r="AA20" s="628"/>
      <c r="AB20" s="628"/>
      <c r="AC20" s="628"/>
      <c r="AD20" s="629">
        <v>27035079</v>
      </c>
      <c r="AE20" s="629"/>
      <c r="AF20" s="629"/>
      <c r="AG20" s="629"/>
      <c r="AH20" s="629"/>
      <c r="AI20" s="629"/>
      <c r="AJ20" s="629"/>
      <c r="AK20" s="629"/>
      <c r="AL20" s="630">
        <v>91.1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65025639</v>
      </c>
      <c r="CS20" s="626"/>
      <c r="CT20" s="626"/>
      <c r="CU20" s="626"/>
      <c r="CV20" s="626"/>
      <c r="CW20" s="626"/>
      <c r="CX20" s="626"/>
      <c r="CY20" s="627"/>
      <c r="CZ20" s="628">
        <v>100</v>
      </c>
      <c r="DA20" s="628"/>
      <c r="DB20" s="628"/>
      <c r="DC20" s="628"/>
      <c r="DD20" s="634">
        <v>11530812</v>
      </c>
      <c r="DE20" s="626"/>
      <c r="DF20" s="626"/>
      <c r="DG20" s="626"/>
      <c r="DH20" s="626"/>
      <c r="DI20" s="626"/>
      <c r="DJ20" s="626"/>
      <c r="DK20" s="626"/>
      <c r="DL20" s="626"/>
      <c r="DM20" s="626"/>
      <c r="DN20" s="626"/>
      <c r="DO20" s="626"/>
      <c r="DP20" s="627"/>
      <c r="DQ20" s="634">
        <v>33606799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20008</v>
      </c>
      <c r="S21" s="626"/>
      <c r="T21" s="626"/>
      <c r="U21" s="626"/>
      <c r="V21" s="626"/>
      <c r="W21" s="626"/>
      <c r="X21" s="626"/>
      <c r="Y21" s="627"/>
      <c r="Z21" s="628">
        <v>0</v>
      </c>
      <c r="AA21" s="628"/>
      <c r="AB21" s="628"/>
      <c r="AC21" s="628"/>
      <c r="AD21" s="629">
        <v>20008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561705</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490207</v>
      </c>
      <c r="S23" s="626"/>
      <c r="T23" s="626"/>
      <c r="U23" s="626"/>
      <c r="V23" s="626"/>
      <c r="W23" s="626"/>
      <c r="X23" s="626"/>
      <c r="Y23" s="627"/>
      <c r="Z23" s="628">
        <v>0.7</v>
      </c>
      <c r="AA23" s="628"/>
      <c r="AB23" s="628"/>
      <c r="AC23" s="628"/>
      <c r="AD23" s="629">
        <v>712</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230984</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34445097</v>
      </c>
      <c r="CS24" s="615"/>
      <c r="CT24" s="615"/>
      <c r="CU24" s="615"/>
      <c r="CV24" s="615"/>
      <c r="CW24" s="615"/>
      <c r="CX24" s="615"/>
      <c r="CY24" s="616"/>
      <c r="CZ24" s="652">
        <v>53</v>
      </c>
      <c r="DA24" s="653"/>
      <c r="DB24" s="653"/>
      <c r="DC24" s="654"/>
      <c r="DD24" s="651">
        <v>16249825</v>
      </c>
      <c r="DE24" s="615"/>
      <c r="DF24" s="615"/>
      <c r="DG24" s="615"/>
      <c r="DH24" s="615"/>
      <c r="DI24" s="615"/>
      <c r="DJ24" s="615"/>
      <c r="DK24" s="616"/>
      <c r="DL24" s="651">
        <v>16034651</v>
      </c>
      <c r="DM24" s="615"/>
      <c r="DN24" s="615"/>
      <c r="DO24" s="615"/>
      <c r="DP24" s="615"/>
      <c r="DQ24" s="615"/>
      <c r="DR24" s="615"/>
      <c r="DS24" s="615"/>
      <c r="DT24" s="615"/>
      <c r="DU24" s="615"/>
      <c r="DV24" s="616"/>
      <c r="DW24" s="619">
        <v>51.2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19179040</v>
      </c>
      <c r="S25" s="626"/>
      <c r="T25" s="626"/>
      <c r="U25" s="626"/>
      <c r="V25" s="626"/>
      <c r="W25" s="626"/>
      <c r="X25" s="626"/>
      <c r="Y25" s="627"/>
      <c r="Z25" s="628">
        <v>28.2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7072176</v>
      </c>
      <c r="CS25" s="657"/>
      <c r="CT25" s="657"/>
      <c r="CU25" s="657"/>
      <c r="CV25" s="657"/>
      <c r="CW25" s="657"/>
      <c r="CX25" s="657"/>
      <c r="CY25" s="658"/>
      <c r="CZ25" s="659">
        <v>10.9</v>
      </c>
      <c r="DA25" s="660"/>
      <c r="DB25" s="660"/>
      <c r="DC25" s="661"/>
      <c r="DD25" s="634">
        <v>6538003</v>
      </c>
      <c r="DE25" s="657"/>
      <c r="DF25" s="657"/>
      <c r="DG25" s="657"/>
      <c r="DH25" s="657"/>
      <c r="DI25" s="657"/>
      <c r="DJ25" s="657"/>
      <c r="DK25" s="658"/>
      <c r="DL25" s="634">
        <v>6323069</v>
      </c>
      <c r="DM25" s="657"/>
      <c r="DN25" s="657"/>
      <c r="DO25" s="657"/>
      <c r="DP25" s="657"/>
      <c r="DQ25" s="657"/>
      <c r="DR25" s="657"/>
      <c r="DS25" s="657"/>
      <c r="DT25" s="657"/>
      <c r="DU25" s="657"/>
      <c r="DV25" s="658"/>
      <c r="DW25" s="630">
        <v>20.2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1360864</v>
      </c>
      <c r="S26" s="626"/>
      <c r="T26" s="626"/>
      <c r="U26" s="626"/>
      <c r="V26" s="626"/>
      <c r="W26" s="626"/>
      <c r="X26" s="626"/>
      <c r="Y26" s="627"/>
      <c r="Z26" s="628">
        <v>2</v>
      </c>
      <c r="AA26" s="628"/>
      <c r="AB26" s="628"/>
      <c r="AC26" s="628"/>
      <c r="AD26" s="629">
        <v>1360864</v>
      </c>
      <c r="AE26" s="629"/>
      <c r="AF26" s="629"/>
      <c r="AG26" s="629"/>
      <c r="AH26" s="629"/>
      <c r="AI26" s="629"/>
      <c r="AJ26" s="629"/>
      <c r="AK26" s="629"/>
      <c r="AL26" s="630">
        <v>4.5999999999999996</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4434480</v>
      </c>
      <c r="CS26" s="626"/>
      <c r="CT26" s="626"/>
      <c r="CU26" s="626"/>
      <c r="CV26" s="626"/>
      <c r="CW26" s="626"/>
      <c r="CX26" s="626"/>
      <c r="CY26" s="627"/>
      <c r="CZ26" s="659">
        <v>6.8</v>
      </c>
      <c r="DA26" s="660"/>
      <c r="DB26" s="660"/>
      <c r="DC26" s="661"/>
      <c r="DD26" s="634">
        <v>4212322</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7806335</v>
      </c>
      <c r="S27" s="626"/>
      <c r="T27" s="626"/>
      <c r="U27" s="626"/>
      <c r="V27" s="626"/>
      <c r="W27" s="626"/>
      <c r="X27" s="626"/>
      <c r="Y27" s="627"/>
      <c r="Z27" s="628">
        <v>11.5</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14444723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24041629</v>
      </c>
      <c r="CS27" s="657"/>
      <c r="CT27" s="657"/>
      <c r="CU27" s="657"/>
      <c r="CV27" s="657"/>
      <c r="CW27" s="657"/>
      <c r="CX27" s="657"/>
      <c r="CY27" s="658"/>
      <c r="CZ27" s="659">
        <v>37</v>
      </c>
      <c r="DA27" s="660"/>
      <c r="DB27" s="660"/>
      <c r="DC27" s="661"/>
      <c r="DD27" s="634">
        <v>6534005</v>
      </c>
      <c r="DE27" s="657"/>
      <c r="DF27" s="657"/>
      <c r="DG27" s="657"/>
      <c r="DH27" s="657"/>
      <c r="DI27" s="657"/>
      <c r="DJ27" s="657"/>
      <c r="DK27" s="658"/>
      <c r="DL27" s="634">
        <v>6533765</v>
      </c>
      <c r="DM27" s="657"/>
      <c r="DN27" s="657"/>
      <c r="DO27" s="657"/>
      <c r="DP27" s="657"/>
      <c r="DQ27" s="657"/>
      <c r="DR27" s="657"/>
      <c r="DS27" s="657"/>
      <c r="DT27" s="657"/>
      <c r="DU27" s="657"/>
      <c r="DV27" s="658"/>
      <c r="DW27" s="630">
        <v>20.9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1324845</v>
      </c>
      <c r="S28" s="626"/>
      <c r="T28" s="626"/>
      <c r="U28" s="626"/>
      <c r="V28" s="626"/>
      <c r="W28" s="626"/>
      <c r="X28" s="626"/>
      <c r="Y28" s="627"/>
      <c r="Z28" s="628">
        <v>1.9</v>
      </c>
      <c r="AA28" s="628"/>
      <c r="AB28" s="628"/>
      <c r="AC28" s="628"/>
      <c r="AD28" s="629">
        <v>1210978</v>
      </c>
      <c r="AE28" s="629"/>
      <c r="AF28" s="629"/>
      <c r="AG28" s="629"/>
      <c r="AH28" s="629"/>
      <c r="AI28" s="629"/>
      <c r="AJ28" s="629"/>
      <c r="AK28" s="629"/>
      <c r="AL28" s="630">
        <v>4.0999999999999996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3331292</v>
      </c>
      <c r="CS28" s="626"/>
      <c r="CT28" s="626"/>
      <c r="CU28" s="626"/>
      <c r="CV28" s="626"/>
      <c r="CW28" s="626"/>
      <c r="CX28" s="626"/>
      <c r="CY28" s="627"/>
      <c r="CZ28" s="659">
        <v>5.0999999999999996</v>
      </c>
      <c r="DA28" s="660"/>
      <c r="DB28" s="660"/>
      <c r="DC28" s="661"/>
      <c r="DD28" s="634">
        <v>3177817</v>
      </c>
      <c r="DE28" s="626"/>
      <c r="DF28" s="626"/>
      <c r="DG28" s="626"/>
      <c r="DH28" s="626"/>
      <c r="DI28" s="626"/>
      <c r="DJ28" s="626"/>
      <c r="DK28" s="627"/>
      <c r="DL28" s="634">
        <v>3177817</v>
      </c>
      <c r="DM28" s="626"/>
      <c r="DN28" s="626"/>
      <c r="DO28" s="626"/>
      <c r="DP28" s="626"/>
      <c r="DQ28" s="626"/>
      <c r="DR28" s="626"/>
      <c r="DS28" s="626"/>
      <c r="DT28" s="626"/>
      <c r="DU28" s="626"/>
      <c r="DV28" s="627"/>
      <c r="DW28" s="630">
        <v>10.199999999999999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33232</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3331292</v>
      </c>
      <c r="CS29" s="657"/>
      <c r="CT29" s="657"/>
      <c r="CU29" s="657"/>
      <c r="CV29" s="657"/>
      <c r="CW29" s="657"/>
      <c r="CX29" s="657"/>
      <c r="CY29" s="658"/>
      <c r="CZ29" s="659">
        <v>5.0999999999999996</v>
      </c>
      <c r="DA29" s="660"/>
      <c r="DB29" s="660"/>
      <c r="DC29" s="661"/>
      <c r="DD29" s="634">
        <v>3177817</v>
      </c>
      <c r="DE29" s="657"/>
      <c r="DF29" s="657"/>
      <c r="DG29" s="657"/>
      <c r="DH29" s="657"/>
      <c r="DI29" s="657"/>
      <c r="DJ29" s="657"/>
      <c r="DK29" s="658"/>
      <c r="DL29" s="634">
        <v>3177817</v>
      </c>
      <c r="DM29" s="657"/>
      <c r="DN29" s="657"/>
      <c r="DO29" s="657"/>
      <c r="DP29" s="657"/>
      <c r="DQ29" s="657"/>
      <c r="DR29" s="657"/>
      <c r="DS29" s="657"/>
      <c r="DT29" s="657"/>
      <c r="DU29" s="657"/>
      <c r="DV29" s="658"/>
      <c r="DW29" s="630">
        <v>10.199999999999999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737489</v>
      </c>
      <c r="S30" s="626"/>
      <c r="T30" s="626"/>
      <c r="U30" s="626"/>
      <c r="V30" s="626"/>
      <c r="W30" s="626"/>
      <c r="X30" s="626"/>
      <c r="Y30" s="627"/>
      <c r="Z30" s="628">
        <v>1.1000000000000001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v>
      </c>
      <c r="BH30" s="684"/>
      <c r="BI30" s="684"/>
      <c r="BJ30" s="684"/>
      <c r="BK30" s="684"/>
      <c r="BL30" s="684"/>
      <c r="BM30" s="620">
        <v>95.6</v>
      </c>
      <c r="BN30" s="684"/>
      <c r="BO30" s="684"/>
      <c r="BP30" s="684"/>
      <c r="BQ30" s="685"/>
      <c r="BR30" s="683">
        <v>98.2</v>
      </c>
      <c r="BS30" s="684"/>
      <c r="BT30" s="684"/>
      <c r="BU30" s="684"/>
      <c r="BV30" s="684"/>
      <c r="BW30" s="684"/>
      <c r="BX30" s="620">
        <v>94.1</v>
      </c>
      <c r="BY30" s="684"/>
      <c r="BZ30" s="684"/>
      <c r="CA30" s="684"/>
      <c r="CB30" s="685"/>
      <c r="CD30" s="688"/>
      <c r="CE30" s="689"/>
      <c r="CF30" s="639" t="s">
        <v>292</v>
      </c>
      <c r="CG30" s="640"/>
      <c r="CH30" s="640"/>
      <c r="CI30" s="640"/>
      <c r="CJ30" s="640"/>
      <c r="CK30" s="640"/>
      <c r="CL30" s="640"/>
      <c r="CM30" s="640"/>
      <c r="CN30" s="640"/>
      <c r="CO30" s="640"/>
      <c r="CP30" s="640"/>
      <c r="CQ30" s="641"/>
      <c r="CR30" s="625">
        <v>2950383</v>
      </c>
      <c r="CS30" s="626"/>
      <c r="CT30" s="626"/>
      <c r="CU30" s="626"/>
      <c r="CV30" s="626"/>
      <c r="CW30" s="626"/>
      <c r="CX30" s="626"/>
      <c r="CY30" s="627"/>
      <c r="CZ30" s="659">
        <v>4.5</v>
      </c>
      <c r="DA30" s="660"/>
      <c r="DB30" s="660"/>
      <c r="DC30" s="661"/>
      <c r="DD30" s="634">
        <v>2817247</v>
      </c>
      <c r="DE30" s="626"/>
      <c r="DF30" s="626"/>
      <c r="DG30" s="626"/>
      <c r="DH30" s="626"/>
      <c r="DI30" s="626"/>
      <c r="DJ30" s="626"/>
      <c r="DK30" s="627"/>
      <c r="DL30" s="634">
        <v>2817247</v>
      </c>
      <c r="DM30" s="626"/>
      <c r="DN30" s="626"/>
      <c r="DO30" s="626"/>
      <c r="DP30" s="626"/>
      <c r="DQ30" s="626"/>
      <c r="DR30" s="626"/>
      <c r="DS30" s="626"/>
      <c r="DT30" s="626"/>
      <c r="DU30" s="626"/>
      <c r="DV30" s="627"/>
      <c r="DW30" s="630">
        <v>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3577080</v>
      </c>
      <c r="S31" s="626"/>
      <c r="T31" s="626"/>
      <c r="U31" s="626"/>
      <c r="V31" s="626"/>
      <c r="W31" s="626"/>
      <c r="X31" s="626"/>
      <c r="Y31" s="627"/>
      <c r="Z31" s="628">
        <v>5.3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98.3</v>
      </c>
      <c r="BH31" s="657"/>
      <c r="BI31" s="657"/>
      <c r="BJ31" s="657"/>
      <c r="BK31" s="657"/>
      <c r="BL31" s="657"/>
      <c r="BM31" s="631">
        <v>96.8</v>
      </c>
      <c r="BN31" s="681"/>
      <c r="BO31" s="681"/>
      <c r="BP31" s="681"/>
      <c r="BQ31" s="682"/>
      <c r="BR31" s="680">
        <v>98.5</v>
      </c>
      <c r="BS31" s="657"/>
      <c r="BT31" s="657"/>
      <c r="BU31" s="657"/>
      <c r="BV31" s="657"/>
      <c r="BW31" s="657"/>
      <c r="BX31" s="631">
        <v>96.5</v>
      </c>
      <c r="BY31" s="681"/>
      <c r="BZ31" s="681"/>
      <c r="CA31" s="681"/>
      <c r="CB31" s="682"/>
      <c r="CD31" s="688"/>
      <c r="CE31" s="689"/>
      <c r="CF31" s="639" t="s">
        <v>296</v>
      </c>
      <c r="CG31" s="640"/>
      <c r="CH31" s="640"/>
      <c r="CI31" s="640"/>
      <c r="CJ31" s="640"/>
      <c r="CK31" s="640"/>
      <c r="CL31" s="640"/>
      <c r="CM31" s="640"/>
      <c r="CN31" s="640"/>
      <c r="CO31" s="640"/>
      <c r="CP31" s="640"/>
      <c r="CQ31" s="641"/>
      <c r="CR31" s="625">
        <v>380909</v>
      </c>
      <c r="CS31" s="657"/>
      <c r="CT31" s="657"/>
      <c r="CU31" s="657"/>
      <c r="CV31" s="657"/>
      <c r="CW31" s="657"/>
      <c r="CX31" s="657"/>
      <c r="CY31" s="658"/>
      <c r="CZ31" s="659">
        <v>0.6</v>
      </c>
      <c r="DA31" s="660"/>
      <c r="DB31" s="660"/>
      <c r="DC31" s="661"/>
      <c r="DD31" s="634">
        <v>360570</v>
      </c>
      <c r="DE31" s="657"/>
      <c r="DF31" s="657"/>
      <c r="DG31" s="657"/>
      <c r="DH31" s="657"/>
      <c r="DI31" s="657"/>
      <c r="DJ31" s="657"/>
      <c r="DK31" s="658"/>
      <c r="DL31" s="634">
        <v>360570</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515833</v>
      </c>
      <c r="S32" s="626"/>
      <c r="T32" s="626"/>
      <c r="U32" s="626"/>
      <c r="V32" s="626"/>
      <c r="W32" s="626"/>
      <c r="X32" s="626"/>
      <c r="Y32" s="627"/>
      <c r="Z32" s="628">
        <v>0.8</v>
      </c>
      <c r="AA32" s="628"/>
      <c r="AB32" s="628"/>
      <c r="AC32" s="628"/>
      <c r="AD32" s="629">
        <v>61298</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94.4</v>
      </c>
      <c r="BN32" s="693"/>
      <c r="BO32" s="693"/>
      <c r="BP32" s="693"/>
      <c r="BQ32" s="695"/>
      <c r="BR32" s="692">
        <v>97.8</v>
      </c>
      <c r="BS32" s="693"/>
      <c r="BT32" s="693"/>
      <c r="BU32" s="693"/>
      <c r="BV32" s="693"/>
      <c r="BW32" s="693"/>
      <c r="BX32" s="694">
        <v>91.9</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4064209</v>
      </c>
      <c r="S33" s="626"/>
      <c r="T33" s="626"/>
      <c r="U33" s="626"/>
      <c r="V33" s="626"/>
      <c r="W33" s="626"/>
      <c r="X33" s="626"/>
      <c r="Y33" s="627"/>
      <c r="Z33" s="628">
        <v>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19049730</v>
      </c>
      <c r="CS33" s="657"/>
      <c r="CT33" s="657"/>
      <c r="CU33" s="657"/>
      <c r="CV33" s="657"/>
      <c r="CW33" s="657"/>
      <c r="CX33" s="657"/>
      <c r="CY33" s="658"/>
      <c r="CZ33" s="659">
        <v>29.3</v>
      </c>
      <c r="DA33" s="660"/>
      <c r="DB33" s="660"/>
      <c r="DC33" s="661"/>
      <c r="DD33" s="634">
        <v>15285755</v>
      </c>
      <c r="DE33" s="657"/>
      <c r="DF33" s="657"/>
      <c r="DG33" s="657"/>
      <c r="DH33" s="657"/>
      <c r="DI33" s="657"/>
      <c r="DJ33" s="657"/>
      <c r="DK33" s="658"/>
      <c r="DL33" s="634">
        <v>10466258</v>
      </c>
      <c r="DM33" s="657"/>
      <c r="DN33" s="657"/>
      <c r="DO33" s="657"/>
      <c r="DP33" s="657"/>
      <c r="DQ33" s="657"/>
      <c r="DR33" s="657"/>
      <c r="DS33" s="657"/>
      <c r="DT33" s="657"/>
      <c r="DU33" s="657"/>
      <c r="DV33" s="658"/>
      <c r="DW33" s="630">
        <v>33.4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8379126</v>
      </c>
      <c r="CS34" s="626"/>
      <c r="CT34" s="626"/>
      <c r="CU34" s="626"/>
      <c r="CV34" s="626"/>
      <c r="CW34" s="626"/>
      <c r="CX34" s="626"/>
      <c r="CY34" s="627"/>
      <c r="CZ34" s="659">
        <v>12.9</v>
      </c>
      <c r="DA34" s="660"/>
      <c r="DB34" s="660"/>
      <c r="DC34" s="661"/>
      <c r="DD34" s="634">
        <v>6500096</v>
      </c>
      <c r="DE34" s="626"/>
      <c r="DF34" s="626"/>
      <c r="DG34" s="626"/>
      <c r="DH34" s="626"/>
      <c r="DI34" s="626"/>
      <c r="DJ34" s="626"/>
      <c r="DK34" s="627"/>
      <c r="DL34" s="634">
        <v>4890268</v>
      </c>
      <c r="DM34" s="626"/>
      <c r="DN34" s="626"/>
      <c r="DO34" s="626"/>
      <c r="DP34" s="626"/>
      <c r="DQ34" s="626"/>
      <c r="DR34" s="626"/>
      <c r="DS34" s="626"/>
      <c r="DT34" s="626"/>
      <c r="DU34" s="626"/>
      <c r="DV34" s="627"/>
      <c r="DW34" s="630">
        <v>15.6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1607809</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5843462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823643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318708</v>
      </c>
      <c r="CS35" s="657"/>
      <c r="CT35" s="657"/>
      <c r="CU35" s="657"/>
      <c r="CV35" s="657"/>
      <c r="CW35" s="657"/>
      <c r="CX35" s="657"/>
      <c r="CY35" s="658"/>
      <c r="CZ35" s="659">
        <v>0.5</v>
      </c>
      <c r="DA35" s="660"/>
      <c r="DB35" s="660"/>
      <c r="DC35" s="661"/>
      <c r="DD35" s="634">
        <v>194387</v>
      </c>
      <c r="DE35" s="657"/>
      <c r="DF35" s="657"/>
      <c r="DG35" s="657"/>
      <c r="DH35" s="657"/>
      <c r="DI35" s="657"/>
      <c r="DJ35" s="657"/>
      <c r="DK35" s="658"/>
      <c r="DL35" s="634">
        <v>147674</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67949024</v>
      </c>
      <c r="S36" s="698"/>
      <c r="T36" s="698"/>
      <c r="U36" s="698"/>
      <c r="V36" s="698"/>
      <c r="W36" s="698"/>
      <c r="X36" s="698"/>
      <c r="Y36" s="699"/>
      <c r="Z36" s="700">
        <v>100</v>
      </c>
      <c r="AA36" s="700"/>
      <c r="AB36" s="700"/>
      <c r="AC36" s="700"/>
      <c r="AD36" s="701">
        <v>29688939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845949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-195021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3028435</v>
      </c>
      <c r="CS36" s="626"/>
      <c r="CT36" s="626"/>
      <c r="CU36" s="626"/>
      <c r="CV36" s="626"/>
      <c r="CW36" s="626"/>
      <c r="CX36" s="626"/>
      <c r="CY36" s="627"/>
      <c r="CZ36" s="659">
        <v>4.7</v>
      </c>
      <c r="DA36" s="660"/>
      <c r="DB36" s="660"/>
      <c r="DC36" s="661"/>
      <c r="DD36" s="634">
        <v>2341575</v>
      </c>
      <c r="DE36" s="626"/>
      <c r="DF36" s="626"/>
      <c r="DG36" s="626"/>
      <c r="DH36" s="626"/>
      <c r="DI36" s="626"/>
      <c r="DJ36" s="626"/>
      <c r="DK36" s="627"/>
      <c r="DL36" s="634">
        <v>1644648</v>
      </c>
      <c r="DM36" s="626"/>
      <c r="DN36" s="626"/>
      <c r="DO36" s="626"/>
      <c r="DP36" s="626"/>
      <c r="DQ36" s="626"/>
      <c r="DR36" s="626"/>
      <c r="DS36" s="626"/>
      <c r="DT36" s="626"/>
      <c r="DU36" s="626"/>
      <c r="DV36" s="627"/>
      <c r="DW36" s="630">
        <v>5.3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17458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24448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1060904</v>
      </c>
      <c r="CS37" s="657"/>
      <c r="CT37" s="657"/>
      <c r="CU37" s="657"/>
      <c r="CV37" s="657"/>
      <c r="CW37" s="657"/>
      <c r="CX37" s="657"/>
      <c r="CY37" s="658"/>
      <c r="CZ37" s="659">
        <v>1.6</v>
      </c>
      <c r="DA37" s="660"/>
      <c r="DB37" s="660"/>
      <c r="DC37" s="661"/>
      <c r="DD37" s="634">
        <v>1059625</v>
      </c>
      <c r="DE37" s="657"/>
      <c r="DF37" s="657"/>
      <c r="DG37" s="657"/>
      <c r="DH37" s="657"/>
      <c r="DI37" s="657"/>
      <c r="DJ37" s="657"/>
      <c r="DK37" s="658"/>
      <c r="DL37" s="634">
        <v>1059625</v>
      </c>
      <c r="DM37" s="657"/>
      <c r="DN37" s="657"/>
      <c r="DO37" s="657"/>
      <c r="DP37" s="657"/>
      <c r="DQ37" s="657"/>
      <c r="DR37" s="657"/>
      <c r="DS37" s="657"/>
      <c r="DT37" s="657"/>
      <c r="DU37" s="657"/>
      <c r="DV37" s="658"/>
      <c r="DW37" s="630">
        <v>3.4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45273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5826004</v>
      </c>
      <c r="CS38" s="626"/>
      <c r="CT38" s="626"/>
      <c r="CU38" s="626"/>
      <c r="CV38" s="626"/>
      <c r="CW38" s="626"/>
      <c r="CX38" s="626"/>
      <c r="CY38" s="627"/>
      <c r="CZ38" s="659">
        <v>9</v>
      </c>
      <c r="DA38" s="660"/>
      <c r="DB38" s="660"/>
      <c r="DC38" s="661"/>
      <c r="DD38" s="634">
        <v>4784488</v>
      </c>
      <c r="DE38" s="626"/>
      <c r="DF38" s="626"/>
      <c r="DG38" s="626"/>
      <c r="DH38" s="626"/>
      <c r="DI38" s="626"/>
      <c r="DJ38" s="626"/>
      <c r="DK38" s="627"/>
      <c r="DL38" s="634">
        <v>3783668</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1477457</v>
      </c>
      <c r="CS39" s="657"/>
      <c r="CT39" s="657"/>
      <c r="CU39" s="657"/>
      <c r="CV39" s="657"/>
      <c r="CW39" s="657"/>
      <c r="CX39" s="657"/>
      <c r="CY39" s="658"/>
      <c r="CZ39" s="659">
        <v>2.2999999999999998</v>
      </c>
      <c r="DA39" s="660"/>
      <c r="DB39" s="660"/>
      <c r="DC39" s="661"/>
      <c r="DD39" s="634">
        <v>1465209</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2379088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173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20000</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2600967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237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11530812</v>
      </c>
      <c r="CS42" s="626"/>
      <c r="CT42" s="626"/>
      <c r="CU42" s="626"/>
      <c r="CV42" s="626"/>
      <c r="CW42" s="626"/>
      <c r="CX42" s="626"/>
      <c r="CY42" s="627"/>
      <c r="CZ42" s="659">
        <v>17.7</v>
      </c>
      <c r="DA42" s="708"/>
      <c r="DB42" s="708"/>
      <c r="DC42" s="709"/>
      <c r="DD42" s="634">
        <v>2071219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133453</v>
      </c>
      <c r="CS43" s="657"/>
      <c r="CT43" s="657"/>
      <c r="CU43" s="657"/>
      <c r="CV43" s="657"/>
      <c r="CW43" s="657"/>
      <c r="CX43" s="657"/>
      <c r="CY43" s="658"/>
      <c r="CZ43" s="659">
        <v>0.2</v>
      </c>
      <c r="DA43" s="660"/>
      <c r="DB43" s="660"/>
      <c r="DC43" s="661"/>
      <c r="DD43" s="634">
        <v>17960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11530812</v>
      </c>
      <c r="CS44" s="626"/>
      <c r="CT44" s="626"/>
      <c r="CU44" s="626"/>
      <c r="CV44" s="626"/>
      <c r="CW44" s="626"/>
      <c r="CX44" s="626"/>
      <c r="CY44" s="627"/>
      <c r="CZ44" s="659">
        <v>17.7</v>
      </c>
      <c r="DA44" s="708"/>
      <c r="DB44" s="708"/>
      <c r="DC44" s="709"/>
      <c r="DD44" s="634">
        <v>2071219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9588823</v>
      </c>
      <c r="CS45" s="657"/>
      <c r="CT45" s="657"/>
      <c r="CU45" s="657"/>
      <c r="CV45" s="657"/>
      <c r="CW45" s="657"/>
      <c r="CX45" s="657"/>
      <c r="CY45" s="658"/>
      <c r="CZ45" s="659">
        <v>14.7</v>
      </c>
      <c r="DA45" s="660"/>
      <c r="DB45" s="660"/>
      <c r="DC45" s="661"/>
      <c r="DD45" s="634">
        <v>926394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1941989</v>
      </c>
      <c r="CS46" s="626"/>
      <c r="CT46" s="626"/>
      <c r="CU46" s="626"/>
      <c r="CV46" s="626"/>
      <c r="CW46" s="626"/>
      <c r="CX46" s="626"/>
      <c r="CY46" s="627"/>
      <c r="CZ46" s="659">
        <v>3</v>
      </c>
      <c r="DA46" s="708"/>
      <c r="DB46" s="708"/>
      <c r="DC46" s="709"/>
      <c r="DD46" s="634">
        <v>1144825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65025639</v>
      </c>
      <c r="CS49" s="693"/>
      <c r="CT49" s="693"/>
      <c r="CU49" s="693"/>
      <c r="CV49" s="693"/>
      <c r="CW49" s="693"/>
      <c r="CX49" s="693"/>
      <c r="CY49" s="720"/>
      <c r="CZ49" s="721">
        <v>100</v>
      </c>
      <c r="DA49" s="722"/>
      <c r="DB49" s="722"/>
      <c r="DC49" s="723"/>
      <c r="DD49" s="724">
        <v>33606799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3" zoomScale="70" zoomScaleNormal="25" zoomScaleSheetLayoutView="70" workbookViewId="0">
      <selection activeCell="BL103" sqref="BL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67850</v>
      </c>
      <c r="R7" s="755"/>
      <c r="S7" s="755"/>
      <c r="T7" s="755"/>
      <c r="U7" s="755"/>
      <c r="V7" s="755">
        <v>64938</v>
      </c>
      <c r="W7" s="755"/>
      <c r="X7" s="755"/>
      <c r="Y7" s="755"/>
      <c r="Z7" s="755"/>
      <c r="AA7" s="755">
        <f>+Q7-V7</f>
        <v>2912</v>
      </c>
      <c r="AB7" s="755"/>
      <c r="AC7" s="755"/>
      <c r="AD7" s="755"/>
      <c r="AE7" s="756"/>
      <c r="AF7" s="757">
        <v>1783</v>
      </c>
      <c r="AG7" s="758"/>
      <c r="AH7" s="758"/>
      <c r="AI7" s="758"/>
      <c r="AJ7" s="759"/>
      <c r="AK7" s="795">
        <v>736</v>
      </c>
      <c r="AL7" s="796"/>
      <c r="AM7" s="796"/>
      <c r="AN7" s="796"/>
      <c r="AO7" s="796"/>
      <c r="AP7" s="796">
        <v>36943</v>
      </c>
      <c r="AQ7" s="796"/>
      <c r="AR7" s="796"/>
      <c r="AS7" s="796"/>
      <c r="AT7" s="796"/>
      <c r="AU7" s="797"/>
      <c r="AV7" s="797"/>
      <c r="AW7" s="797"/>
      <c r="AX7" s="797"/>
      <c r="AY7" s="798"/>
      <c r="AZ7" s="205"/>
      <c r="BA7" s="205"/>
      <c r="BB7" s="205"/>
      <c r="BC7" s="205"/>
      <c r="BD7" s="205"/>
      <c r="BE7" s="206"/>
      <c r="BF7" s="206"/>
      <c r="BG7" s="206"/>
      <c r="BH7" s="206"/>
      <c r="BI7" s="206"/>
      <c r="BJ7" s="206"/>
      <c r="BK7" s="206"/>
      <c r="BL7" s="206"/>
      <c r="BM7" s="206"/>
      <c r="BN7" s="206"/>
      <c r="BO7" s="206"/>
      <c r="BP7" s="206"/>
      <c r="BQ7" s="212">
        <v>1</v>
      </c>
      <c r="BR7" s="213"/>
      <c r="BS7" s="799" t="s">
        <v>540</v>
      </c>
      <c r="BT7" s="800"/>
      <c r="BU7" s="800"/>
      <c r="BV7" s="800"/>
      <c r="BW7" s="800"/>
      <c r="BX7" s="800"/>
      <c r="BY7" s="800"/>
      <c r="BZ7" s="800"/>
      <c r="CA7" s="800"/>
      <c r="CB7" s="800"/>
      <c r="CC7" s="800"/>
      <c r="CD7" s="800"/>
      <c r="CE7" s="800"/>
      <c r="CF7" s="800"/>
      <c r="CG7" s="801"/>
      <c r="CH7" s="791">
        <v>-7</v>
      </c>
      <c r="CI7" s="792"/>
      <c r="CJ7" s="792"/>
      <c r="CK7" s="792"/>
      <c r="CL7" s="793"/>
      <c r="CM7" s="791">
        <v>586</v>
      </c>
      <c r="CN7" s="792"/>
      <c r="CO7" s="792"/>
      <c r="CP7" s="792"/>
      <c r="CQ7" s="793"/>
      <c r="CR7" s="791">
        <v>30</v>
      </c>
      <c r="CS7" s="792"/>
      <c r="CT7" s="792"/>
      <c r="CU7" s="792"/>
      <c r="CV7" s="793"/>
      <c r="CW7" s="791">
        <v>12</v>
      </c>
      <c r="CX7" s="792"/>
      <c r="CY7" s="792"/>
      <c r="CZ7" s="792"/>
      <c r="DA7" s="793"/>
      <c r="DB7" s="794" t="s">
        <v>545</v>
      </c>
      <c r="DC7" s="794"/>
      <c r="DD7" s="794"/>
      <c r="DE7" s="794"/>
      <c r="DF7" s="794"/>
      <c r="DG7" s="791" t="s">
        <v>545</v>
      </c>
      <c r="DH7" s="792"/>
      <c r="DI7" s="792"/>
      <c r="DJ7" s="792"/>
      <c r="DK7" s="793"/>
      <c r="DL7" s="794" t="s">
        <v>545</v>
      </c>
      <c r="DM7" s="794"/>
      <c r="DN7" s="794"/>
      <c r="DO7" s="794"/>
      <c r="DP7" s="794"/>
      <c r="DQ7" s="791" t="s">
        <v>545</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465</v>
      </c>
      <c r="R8" s="779"/>
      <c r="S8" s="779"/>
      <c r="T8" s="779"/>
      <c r="U8" s="779"/>
      <c r="V8" s="779">
        <v>452</v>
      </c>
      <c r="W8" s="779"/>
      <c r="X8" s="779"/>
      <c r="Y8" s="779"/>
      <c r="Z8" s="779"/>
      <c r="AA8" s="779">
        <v>13</v>
      </c>
      <c r="AB8" s="779"/>
      <c r="AC8" s="779"/>
      <c r="AD8" s="779"/>
      <c r="AE8" s="780"/>
      <c r="AF8" s="781">
        <v>5</v>
      </c>
      <c r="AG8" s="782"/>
      <c r="AH8" s="782"/>
      <c r="AI8" s="782"/>
      <c r="AJ8" s="783"/>
      <c r="AK8" s="784">
        <v>358</v>
      </c>
      <c r="AL8" s="785"/>
      <c r="AM8" s="785"/>
      <c r="AN8" s="785"/>
      <c r="AO8" s="785"/>
      <c r="AP8" s="785">
        <v>944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2" t="s">
        <v>545</v>
      </c>
      <c r="CI8" s="803"/>
      <c r="CJ8" s="803"/>
      <c r="CK8" s="803"/>
      <c r="CL8" s="804"/>
      <c r="CM8" s="802">
        <v>61</v>
      </c>
      <c r="CN8" s="803"/>
      <c r="CO8" s="803"/>
      <c r="CP8" s="803"/>
      <c r="CQ8" s="804"/>
      <c r="CR8" s="802">
        <v>5</v>
      </c>
      <c r="CS8" s="803"/>
      <c r="CT8" s="803"/>
      <c r="CU8" s="803"/>
      <c r="CV8" s="804"/>
      <c r="CW8" s="802" t="s">
        <v>545</v>
      </c>
      <c r="CX8" s="803"/>
      <c r="CY8" s="803"/>
      <c r="CZ8" s="803"/>
      <c r="DA8" s="804"/>
      <c r="DB8" s="802">
        <v>149</v>
      </c>
      <c r="DC8" s="803"/>
      <c r="DD8" s="803"/>
      <c r="DE8" s="803"/>
      <c r="DF8" s="804"/>
      <c r="DG8" s="802" t="s">
        <v>545</v>
      </c>
      <c r="DH8" s="803"/>
      <c r="DI8" s="803"/>
      <c r="DJ8" s="803"/>
      <c r="DK8" s="804"/>
      <c r="DL8" s="802" t="s">
        <v>545</v>
      </c>
      <c r="DM8" s="803"/>
      <c r="DN8" s="803"/>
      <c r="DO8" s="803"/>
      <c r="DP8" s="804"/>
      <c r="DQ8" s="802" t="s">
        <v>545</v>
      </c>
      <c r="DR8" s="803"/>
      <c r="DS8" s="803"/>
      <c r="DT8" s="803"/>
      <c r="DU8" s="804"/>
      <c r="DV8" s="805"/>
      <c r="DW8" s="806"/>
      <c r="DX8" s="806"/>
      <c r="DY8" s="806"/>
      <c r="DZ8" s="807"/>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2" t="s">
        <v>545</v>
      </c>
      <c r="CI9" s="803"/>
      <c r="CJ9" s="803"/>
      <c r="CK9" s="803"/>
      <c r="CL9" s="804"/>
      <c r="CM9" s="802">
        <v>60</v>
      </c>
      <c r="CN9" s="803"/>
      <c r="CO9" s="803"/>
      <c r="CP9" s="803"/>
      <c r="CQ9" s="804"/>
      <c r="CR9" s="802">
        <v>22</v>
      </c>
      <c r="CS9" s="803"/>
      <c r="CT9" s="803"/>
      <c r="CU9" s="803"/>
      <c r="CV9" s="804"/>
      <c r="CW9" s="802">
        <v>10</v>
      </c>
      <c r="CX9" s="803"/>
      <c r="CY9" s="803"/>
      <c r="CZ9" s="803"/>
      <c r="DA9" s="804"/>
      <c r="DB9" s="802" t="s">
        <v>545</v>
      </c>
      <c r="DC9" s="803"/>
      <c r="DD9" s="803"/>
      <c r="DE9" s="803"/>
      <c r="DF9" s="804"/>
      <c r="DG9" s="802" t="s">
        <v>545</v>
      </c>
      <c r="DH9" s="803"/>
      <c r="DI9" s="803"/>
      <c r="DJ9" s="803"/>
      <c r="DK9" s="804"/>
      <c r="DL9" s="802" t="s">
        <v>545</v>
      </c>
      <c r="DM9" s="803"/>
      <c r="DN9" s="803"/>
      <c r="DO9" s="803"/>
      <c r="DP9" s="804"/>
      <c r="DQ9" s="802" t="s">
        <v>545</v>
      </c>
      <c r="DR9" s="803"/>
      <c r="DS9" s="803"/>
      <c r="DT9" s="803"/>
      <c r="DU9" s="804"/>
      <c r="DV9" s="805"/>
      <c r="DW9" s="806"/>
      <c r="DX9" s="806"/>
      <c r="DY9" s="806"/>
      <c r="DZ9" s="807"/>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543</v>
      </c>
      <c r="BT10" s="789"/>
      <c r="BU10" s="789"/>
      <c r="BV10" s="789"/>
      <c r="BW10" s="789"/>
      <c r="BX10" s="789"/>
      <c r="BY10" s="789"/>
      <c r="BZ10" s="789"/>
      <c r="CA10" s="789"/>
      <c r="CB10" s="789"/>
      <c r="CC10" s="789"/>
      <c r="CD10" s="789"/>
      <c r="CE10" s="789"/>
      <c r="CF10" s="789"/>
      <c r="CG10" s="790"/>
      <c r="CH10" s="802" t="s">
        <v>545</v>
      </c>
      <c r="CI10" s="803"/>
      <c r="CJ10" s="803"/>
      <c r="CK10" s="803"/>
      <c r="CL10" s="804"/>
      <c r="CM10" s="802">
        <v>352</v>
      </c>
      <c r="CN10" s="803"/>
      <c r="CO10" s="803"/>
      <c r="CP10" s="803"/>
      <c r="CQ10" s="804"/>
      <c r="CR10" s="802">
        <v>3</v>
      </c>
      <c r="CS10" s="803"/>
      <c r="CT10" s="803"/>
      <c r="CU10" s="803"/>
      <c r="CV10" s="804"/>
      <c r="CW10" s="802" t="s">
        <v>549</v>
      </c>
      <c r="CX10" s="803"/>
      <c r="CY10" s="803"/>
      <c r="CZ10" s="803"/>
      <c r="DA10" s="804"/>
      <c r="DB10" s="802" t="s">
        <v>545</v>
      </c>
      <c r="DC10" s="803"/>
      <c r="DD10" s="803"/>
      <c r="DE10" s="803"/>
      <c r="DF10" s="804"/>
      <c r="DG10" s="802" t="s">
        <v>545</v>
      </c>
      <c r="DH10" s="803"/>
      <c r="DI10" s="803"/>
      <c r="DJ10" s="803"/>
      <c r="DK10" s="804"/>
      <c r="DL10" s="802" t="s">
        <v>545</v>
      </c>
      <c r="DM10" s="803"/>
      <c r="DN10" s="803"/>
      <c r="DO10" s="803"/>
      <c r="DP10" s="804"/>
      <c r="DQ10" s="802" t="s">
        <v>545</v>
      </c>
      <c r="DR10" s="803"/>
      <c r="DS10" s="803"/>
      <c r="DT10" s="803"/>
      <c r="DU10" s="804"/>
      <c r="DV10" s="805"/>
      <c r="DW10" s="806"/>
      <c r="DX10" s="806"/>
      <c r="DY10" s="806"/>
      <c r="DZ10" s="807"/>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367</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07"/>
    </row>
    <row r="23" spans="1:131" s="208" customFormat="1" ht="26.25" customHeight="1" thickBot="1" x14ac:dyDescent="0.2">
      <c r="A23" s="217" t="s">
        <v>368</v>
      </c>
      <c r="B23" s="811" t="s">
        <v>369</v>
      </c>
      <c r="C23" s="812"/>
      <c r="D23" s="812"/>
      <c r="E23" s="812"/>
      <c r="F23" s="812"/>
      <c r="G23" s="812"/>
      <c r="H23" s="812"/>
      <c r="I23" s="812"/>
      <c r="J23" s="812"/>
      <c r="K23" s="812"/>
      <c r="L23" s="812"/>
      <c r="M23" s="812"/>
      <c r="N23" s="812"/>
      <c r="O23" s="812"/>
      <c r="P23" s="813"/>
      <c r="Q23" s="814">
        <v>68315</v>
      </c>
      <c r="R23" s="815"/>
      <c r="S23" s="815"/>
      <c r="T23" s="815"/>
      <c r="U23" s="815"/>
      <c r="V23" s="815">
        <v>65390</v>
      </c>
      <c r="W23" s="815"/>
      <c r="X23" s="815"/>
      <c r="Y23" s="815"/>
      <c r="Z23" s="815"/>
      <c r="AA23" s="815">
        <v>2925</v>
      </c>
      <c r="AB23" s="815"/>
      <c r="AC23" s="815"/>
      <c r="AD23" s="815"/>
      <c r="AE23" s="816"/>
      <c r="AF23" s="817">
        <v>1787</v>
      </c>
      <c r="AG23" s="815"/>
      <c r="AH23" s="815"/>
      <c r="AI23" s="815"/>
      <c r="AJ23" s="818"/>
      <c r="AK23" s="819"/>
      <c r="AL23" s="820"/>
      <c r="AM23" s="820"/>
      <c r="AN23" s="820"/>
      <c r="AO23" s="820"/>
      <c r="AP23" s="815">
        <v>37887</v>
      </c>
      <c r="AQ23" s="815"/>
      <c r="AR23" s="815"/>
      <c r="AS23" s="815"/>
      <c r="AT23" s="815"/>
      <c r="AU23" s="821"/>
      <c r="AV23" s="821"/>
      <c r="AW23" s="821"/>
      <c r="AX23" s="821"/>
      <c r="AY23" s="822"/>
      <c r="AZ23" s="830" t="s">
        <v>111</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07"/>
    </row>
    <row r="24" spans="1:131" s="208" customFormat="1" ht="26.25" customHeight="1" x14ac:dyDescent="0.15">
      <c r="A24" s="829" t="s">
        <v>370</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3" t="s">
        <v>375</v>
      </c>
      <c r="AG26" s="834"/>
      <c r="AH26" s="834"/>
      <c r="AI26" s="834"/>
      <c r="AJ26" s="835"/>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1">
        <v>22172</v>
      </c>
      <c r="R28" s="842"/>
      <c r="S28" s="842"/>
      <c r="T28" s="842"/>
      <c r="U28" s="842"/>
      <c r="V28" s="842">
        <v>21348</v>
      </c>
      <c r="W28" s="842"/>
      <c r="X28" s="842"/>
      <c r="Y28" s="842"/>
      <c r="Z28" s="842"/>
      <c r="AA28" s="842">
        <v>824</v>
      </c>
      <c r="AB28" s="842"/>
      <c r="AC28" s="842"/>
      <c r="AD28" s="842"/>
      <c r="AE28" s="843"/>
      <c r="AF28" s="844">
        <v>824</v>
      </c>
      <c r="AG28" s="842"/>
      <c r="AH28" s="842"/>
      <c r="AI28" s="842"/>
      <c r="AJ28" s="845"/>
      <c r="AK28" s="846">
        <v>2698</v>
      </c>
      <c r="AL28" s="847"/>
      <c r="AM28" s="847"/>
      <c r="AN28" s="847"/>
      <c r="AO28" s="847"/>
      <c r="AP28" s="794" t="s">
        <v>545</v>
      </c>
      <c r="AQ28" s="794"/>
      <c r="AR28" s="794"/>
      <c r="AS28" s="794"/>
      <c r="AT28" s="794"/>
      <c r="AU28" s="794" t="s">
        <v>545</v>
      </c>
      <c r="AV28" s="794"/>
      <c r="AW28" s="794"/>
      <c r="AX28" s="794"/>
      <c r="AY28" s="794"/>
      <c r="AZ28" s="794" t="s">
        <v>545</v>
      </c>
      <c r="BA28" s="794"/>
      <c r="BB28" s="794"/>
      <c r="BC28" s="794"/>
      <c r="BD28" s="794"/>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9375</v>
      </c>
      <c r="R29" s="779"/>
      <c r="S29" s="779"/>
      <c r="T29" s="779"/>
      <c r="U29" s="779"/>
      <c r="V29" s="779">
        <v>9051</v>
      </c>
      <c r="W29" s="779"/>
      <c r="X29" s="779"/>
      <c r="Y29" s="779"/>
      <c r="Z29" s="779"/>
      <c r="AA29" s="780">
        <f>+Q29-V29</f>
        <v>324</v>
      </c>
      <c r="AB29" s="782"/>
      <c r="AC29" s="782"/>
      <c r="AD29" s="782"/>
      <c r="AE29" s="783"/>
      <c r="AF29" s="781">
        <v>323</v>
      </c>
      <c r="AG29" s="782"/>
      <c r="AH29" s="782"/>
      <c r="AI29" s="782"/>
      <c r="AJ29" s="783"/>
      <c r="AK29" s="850">
        <v>1600</v>
      </c>
      <c r="AL29" s="794"/>
      <c r="AM29" s="794"/>
      <c r="AN29" s="794"/>
      <c r="AO29" s="794"/>
      <c r="AP29" s="794" t="s">
        <v>545</v>
      </c>
      <c r="AQ29" s="794"/>
      <c r="AR29" s="794"/>
      <c r="AS29" s="794"/>
      <c r="AT29" s="794"/>
      <c r="AU29" s="794" t="s">
        <v>545</v>
      </c>
      <c r="AV29" s="794"/>
      <c r="AW29" s="794"/>
      <c r="AX29" s="794"/>
      <c r="AY29" s="794"/>
      <c r="AZ29" s="794" t="s">
        <v>545</v>
      </c>
      <c r="BA29" s="794"/>
      <c r="BB29" s="794"/>
      <c r="BC29" s="794"/>
      <c r="BD29" s="794"/>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1283</v>
      </c>
      <c r="R30" s="779"/>
      <c r="S30" s="779"/>
      <c r="T30" s="779"/>
      <c r="U30" s="779"/>
      <c r="V30" s="779">
        <v>1241</v>
      </c>
      <c r="W30" s="779"/>
      <c r="X30" s="779"/>
      <c r="Y30" s="779"/>
      <c r="Z30" s="779"/>
      <c r="AA30" s="780">
        <f>+Q30-V30</f>
        <v>42</v>
      </c>
      <c r="AB30" s="782"/>
      <c r="AC30" s="782"/>
      <c r="AD30" s="782"/>
      <c r="AE30" s="783"/>
      <c r="AF30" s="781">
        <v>42</v>
      </c>
      <c r="AG30" s="782"/>
      <c r="AH30" s="782"/>
      <c r="AI30" s="782"/>
      <c r="AJ30" s="783"/>
      <c r="AK30" s="850">
        <v>302</v>
      </c>
      <c r="AL30" s="794"/>
      <c r="AM30" s="794"/>
      <c r="AN30" s="794"/>
      <c r="AO30" s="794"/>
      <c r="AP30" s="794" t="s">
        <v>545</v>
      </c>
      <c r="AQ30" s="794"/>
      <c r="AR30" s="794"/>
      <c r="AS30" s="794"/>
      <c r="AT30" s="794"/>
      <c r="AU30" s="794" t="s">
        <v>545</v>
      </c>
      <c r="AV30" s="794"/>
      <c r="AW30" s="794"/>
      <c r="AX30" s="794"/>
      <c r="AY30" s="794"/>
      <c r="AZ30" s="794" t="s">
        <v>545</v>
      </c>
      <c r="BA30" s="794"/>
      <c r="BB30" s="794"/>
      <c r="BC30" s="794"/>
      <c r="BD30" s="794"/>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3506</v>
      </c>
      <c r="R31" s="779"/>
      <c r="S31" s="779"/>
      <c r="T31" s="779"/>
      <c r="U31" s="779"/>
      <c r="V31" s="779">
        <v>3377</v>
      </c>
      <c r="W31" s="779"/>
      <c r="X31" s="779"/>
      <c r="Y31" s="779"/>
      <c r="Z31" s="779"/>
      <c r="AA31" s="780">
        <v>129</v>
      </c>
      <c r="AB31" s="782"/>
      <c r="AC31" s="782"/>
      <c r="AD31" s="782"/>
      <c r="AE31" s="783"/>
      <c r="AF31" s="781">
        <v>2821</v>
      </c>
      <c r="AG31" s="782"/>
      <c r="AH31" s="782"/>
      <c r="AI31" s="782"/>
      <c r="AJ31" s="783"/>
      <c r="AK31" s="850" t="s">
        <v>545</v>
      </c>
      <c r="AL31" s="794"/>
      <c r="AM31" s="794"/>
      <c r="AN31" s="794"/>
      <c r="AO31" s="794"/>
      <c r="AP31" s="794">
        <v>579</v>
      </c>
      <c r="AQ31" s="794"/>
      <c r="AR31" s="794"/>
      <c r="AS31" s="794"/>
      <c r="AT31" s="794"/>
      <c r="AU31" s="794" t="s">
        <v>545</v>
      </c>
      <c r="AV31" s="794"/>
      <c r="AW31" s="794"/>
      <c r="AX31" s="794"/>
      <c r="AY31" s="794"/>
      <c r="AZ31" s="851" t="s">
        <v>548</v>
      </c>
      <c r="BA31" s="851"/>
      <c r="BB31" s="851"/>
      <c r="BC31" s="851"/>
      <c r="BD31" s="851"/>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3095</v>
      </c>
      <c r="R32" s="779"/>
      <c r="S32" s="779"/>
      <c r="T32" s="779"/>
      <c r="U32" s="779"/>
      <c r="V32" s="779">
        <v>2999</v>
      </c>
      <c r="W32" s="779"/>
      <c r="X32" s="779"/>
      <c r="Y32" s="779"/>
      <c r="Z32" s="779"/>
      <c r="AA32" s="780">
        <v>96</v>
      </c>
      <c r="AB32" s="782"/>
      <c r="AC32" s="782"/>
      <c r="AD32" s="782"/>
      <c r="AE32" s="783"/>
      <c r="AF32" s="781">
        <v>78</v>
      </c>
      <c r="AG32" s="782"/>
      <c r="AH32" s="782"/>
      <c r="AI32" s="782"/>
      <c r="AJ32" s="783"/>
      <c r="AK32" s="850">
        <v>846</v>
      </c>
      <c r="AL32" s="794"/>
      <c r="AM32" s="794"/>
      <c r="AN32" s="794"/>
      <c r="AO32" s="794"/>
      <c r="AP32" s="794">
        <v>11637</v>
      </c>
      <c r="AQ32" s="794"/>
      <c r="AR32" s="794"/>
      <c r="AS32" s="794"/>
      <c r="AT32" s="794"/>
      <c r="AU32" s="794">
        <v>7471</v>
      </c>
      <c r="AV32" s="794"/>
      <c r="AW32" s="794"/>
      <c r="AX32" s="794"/>
      <c r="AY32" s="794"/>
      <c r="AZ32" s="851" t="s">
        <v>546</v>
      </c>
      <c r="BA32" s="851"/>
      <c r="BB32" s="851"/>
      <c r="BC32" s="851"/>
      <c r="BD32" s="851"/>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80"/>
      <c r="AB33" s="782"/>
      <c r="AC33" s="782"/>
      <c r="AD33" s="782"/>
      <c r="AE33" s="783"/>
      <c r="AF33" s="781"/>
      <c r="AG33" s="782"/>
      <c r="AH33" s="782"/>
      <c r="AI33" s="782"/>
      <c r="AJ33" s="783"/>
      <c r="AK33" s="850"/>
      <c r="AL33" s="794"/>
      <c r="AM33" s="794"/>
      <c r="AN33" s="794"/>
      <c r="AO33" s="794"/>
      <c r="AP33" s="794"/>
      <c r="AQ33" s="794"/>
      <c r="AR33" s="794"/>
      <c r="AS33" s="794"/>
      <c r="AT33" s="794"/>
      <c r="AU33" s="794"/>
      <c r="AV33" s="794"/>
      <c r="AW33" s="794"/>
      <c r="AX33" s="794"/>
      <c r="AY33" s="794"/>
      <c r="AZ33" s="851"/>
      <c r="BA33" s="851"/>
      <c r="BB33" s="851"/>
      <c r="BC33" s="851"/>
      <c r="BD33" s="851"/>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80"/>
      <c r="AB34" s="782"/>
      <c r="AC34" s="782"/>
      <c r="AD34" s="782"/>
      <c r="AE34" s="783"/>
      <c r="AF34" s="781"/>
      <c r="AG34" s="782"/>
      <c r="AH34" s="782"/>
      <c r="AI34" s="782"/>
      <c r="AJ34" s="783"/>
      <c r="AK34" s="850"/>
      <c r="AL34" s="794"/>
      <c r="AM34" s="794"/>
      <c r="AN34" s="794"/>
      <c r="AO34" s="794"/>
      <c r="AP34" s="794"/>
      <c r="AQ34" s="794"/>
      <c r="AR34" s="794"/>
      <c r="AS34" s="794"/>
      <c r="AT34" s="794"/>
      <c r="AU34" s="794"/>
      <c r="AV34" s="794"/>
      <c r="AW34" s="794"/>
      <c r="AX34" s="794"/>
      <c r="AY34" s="794"/>
      <c r="AZ34" s="851"/>
      <c r="BA34" s="851"/>
      <c r="BB34" s="851"/>
      <c r="BC34" s="851"/>
      <c r="BD34" s="851"/>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80"/>
      <c r="AB35" s="782"/>
      <c r="AC35" s="782"/>
      <c r="AD35" s="782"/>
      <c r="AE35" s="783"/>
      <c r="AF35" s="781"/>
      <c r="AG35" s="782"/>
      <c r="AH35" s="782"/>
      <c r="AI35" s="782"/>
      <c r="AJ35" s="783"/>
      <c r="AK35" s="850"/>
      <c r="AL35" s="794"/>
      <c r="AM35" s="794"/>
      <c r="AN35" s="794"/>
      <c r="AO35" s="794"/>
      <c r="AP35" s="794"/>
      <c r="AQ35" s="794"/>
      <c r="AR35" s="794"/>
      <c r="AS35" s="794"/>
      <c r="AT35" s="794"/>
      <c r="AU35" s="794"/>
      <c r="AV35" s="794"/>
      <c r="AW35" s="794"/>
      <c r="AX35" s="794"/>
      <c r="AY35" s="794"/>
      <c r="AZ35" s="851"/>
      <c r="BA35" s="851"/>
      <c r="BB35" s="851"/>
      <c r="BC35" s="851"/>
      <c r="BD35" s="851"/>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80"/>
      <c r="AB36" s="782"/>
      <c r="AC36" s="782"/>
      <c r="AD36" s="782"/>
      <c r="AE36" s="783"/>
      <c r="AF36" s="781"/>
      <c r="AG36" s="782"/>
      <c r="AH36" s="782"/>
      <c r="AI36" s="782"/>
      <c r="AJ36" s="783"/>
      <c r="AK36" s="850"/>
      <c r="AL36" s="794"/>
      <c r="AM36" s="794"/>
      <c r="AN36" s="794"/>
      <c r="AO36" s="794"/>
      <c r="AP36" s="794"/>
      <c r="AQ36" s="794"/>
      <c r="AR36" s="794"/>
      <c r="AS36" s="794"/>
      <c r="AT36" s="794"/>
      <c r="AU36" s="794"/>
      <c r="AV36" s="794"/>
      <c r="AW36" s="794"/>
      <c r="AX36" s="794"/>
      <c r="AY36" s="794"/>
      <c r="AZ36" s="851"/>
      <c r="BA36" s="851"/>
      <c r="BB36" s="851"/>
      <c r="BC36" s="851"/>
      <c r="BD36" s="851"/>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80"/>
      <c r="AB37" s="782"/>
      <c r="AC37" s="782"/>
      <c r="AD37" s="782"/>
      <c r="AE37" s="783"/>
      <c r="AF37" s="781"/>
      <c r="AG37" s="782"/>
      <c r="AH37" s="782"/>
      <c r="AI37" s="782"/>
      <c r="AJ37" s="783"/>
      <c r="AK37" s="850"/>
      <c r="AL37" s="794"/>
      <c r="AM37" s="794"/>
      <c r="AN37" s="794"/>
      <c r="AO37" s="794"/>
      <c r="AP37" s="794"/>
      <c r="AQ37" s="794"/>
      <c r="AR37" s="794"/>
      <c r="AS37" s="794"/>
      <c r="AT37" s="794"/>
      <c r="AU37" s="794"/>
      <c r="AV37" s="794"/>
      <c r="AW37" s="794"/>
      <c r="AX37" s="794"/>
      <c r="AY37" s="794"/>
      <c r="AZ37" s="851"/>
      <c r="BA37" s="851"/>
      <c r="BB37" s="851"/>
      <c r="BC37" s="851"/>
      <c r="BD37" s="851"/>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80"/>
      <c r="AB38" s="782"/>
      <c r="AC38" s="782"/>
      <c r="AD38" s="782"/>
      <c r="AE38" s="783"/>
      <c r="AF38" s="781"/>
      <c r="AG38" s="782"/>
      <c r="AH38" s="782"/>
      <c r="AI38" s="782"/>
      <c r="AJ38" s="783"/>
      <c r="AK38" s="850"/>
      <c r="AL38" s="794"/>
      <c r="AM38" s="794"/>
      <c r="AN38" s="794"/>
      <c r="AO38" s="794"/>
      <c r="AP38" s="794"/>
      <c r="AQ38" s="794"/>
      <c r="AR38" s="794"/>
      <c r="AS38" s="794"/>
      <c r="AT38" s="794"/>
      <c r="AU38" s="794"/>
      <c r="AV38" s="794"/>
      <c r="AW38" s="794"/>
      <c r="AX38" s="794"/>
      <c r="AY38" s="794"/>
      <c r="AZ38" s="851"/>
      <c r="BA38" s="851"/>
      <c r="BB38" s="851"/>
      <c r="BC38" s="851"/>
      <c r="BD38" s="851"/>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80"/>
      <c r="AB39" s="782"/>
      <c r="AC39" s="782"/>
      <c r="AD39" s="782"/>
      <c r="AE39" s="783"/>
      <c r="AF39" s="781"/>
      <c r="AG39" s="782"/>
      <c r="AH39" s="782"/>
      <c r="AI39" s="782"/>
      <c r="AJ39" s="783"/>
      <c r="AK39" s="850"/>
      <c r="AL39" s="794"/>
      <c r="AM39" s="794"/>
      <c r="AN39" s="794"/>
      <c r="AO39" s="794"/>
      <c r="AP39" s="794"/>
      <c r="AQ39" s="794"/>
      <c r="AR39" s="794"/>
      <c r="AS39" s="794"/>
      <c r="AT39" s="794"/>
      <c r="AU39" s="794"/>
      <c r="AV39" s="794"/>
      <c r="AW39" s="794"/>
      <c r="AX39" s="794"/>
      <c r="AY39" s="794"/>
      <c r="AZ39" s="851"/>
      <c r="BA39" s="851"/>
      <c r="BB39" s="851"/>
      <c r="BC39" s="851"/>
      <c r="BD39" s="851"/>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80"/>
      <c r="AB40" s="782"/>
      <c r="AC40" s="782"/>
      <c r="AD40" s="782"/>
      <c r="AE40" s="783"/>
      <c r="AF40" s="781"/>
      <c r="AG40" s="782"/>
      <c r="AH40" s="782"/>
      <c r="AI40" s="782"/>
      <c r="AJ40" s="783"/>
      <c r="AK40" s="850"/>
      <c r="AL40" s="794"/>
      <c r="AM40" s="794"/>
      <c r="AN40" s="794"/>
      <c r="AO40" s="794"/>
      <c r="AP40" s="794"/>
      <c r="AQ40" s="794"/>
      <c r="AR40" s="794"/>
      <c r="AS40" s="794"/>
      <c r="AT40" s="794"/>
      <c r="AU40" s="794"/>
      <c r="AV40" s="794"/>
      <c r="AW40" s="794"/>
      <c r="AX40" s="794"/>
      <c r="AY40" s="794"/>
      <c r="AZ40" s="851"/>
      <c r="BA40" s="851"/>
      <c r="BB40" s="851"/>
      <c r="BC40" s="851"/>
      <c r="BD40" s="851"/>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80"/>
      <c r="AB41" s="782"/>
      <c r="AC41" s="782"/>
      <c r="AD41" s="782"/>
      <c r="AE41" s="783"/>
      <c r="AF41" s="781"/>
      <c r="AG41" s="782"/>
      <c r="AH41" s="782"/>
      <c r="AI41" s="782"/>
      <c r="AJ41" s="783"/>
      <c r="AK41" s="850"/>
      <c r="AL41" s="794"/>
      <c r="AM41" s="794"/>
      <c r="AN41" s="794"/>
      <c r="AO41" s="794"/>
      <c r="AP41" s="794"/>
      <c r="AQ41" s="794"/>
      <c r="AR41" s="794"/>
      <c r="AS41" s="794"/>
      <c r="AT41" s="794"/>
      <c r="AU41" s="794"/>
      <c r="AV41" s="794"/>
      <c r="AW41" s="794"/>
      <c r="AX41" s="794"/>
      <c r="AY41" s="794"/>
      <c r="AZ41" s="851"/>
      <c r="BA41" s="851"/>
      <c r="BB41" s="851"/>
      <c r="BC41" s="851"/>
      <c r="BD41" s="851"/>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80"/>
      <c r="AB42" s="782"/>
      <c r="AC42" s="782"/>
      <c r="AD42" s="782"/>
      <c r="AE42" s="783"/>
      <c r="AF42" s="781"/>
      <c r="AG42" s="782"/>
      <c r="AH42" s="782"/>
      <c r="AI42" s="782"/>
      <c r="AJ42" s="783"/>
      <c r="AK42" s="850"/>
      <c r="AL42" s="794"/>
      <c r="AM42" s="794"/>
      <c r="AN42" s="794"/>
      <c r="AO42" s="794"/>
      <c r="AP42" s="794"/>
      <c r="AQ42" s="794"/>
      <c r="AR42" s="794"/>
      <c r="AS42" s="794"/>
      <c r="AT42" s="794"/>
      <c r="AU42" s="794"/>
      <c r="AV42" s="794"/>
      <c r="AW42" s="794"/>
      <c r="AX42" s="794"/>
      <c r="AY42" s="794"/>
      <c r="AZ42" s="851"/>
      <c r="BA42" s="851"/>
      <c r="BB42" s="851"/>
      <c r="BC42" s="851"/>
      <c r="BD42" s="851"/>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80"/>
      <c r="AB43" s="782"/>
      <c r="AC43" s="782"/>
      <c r="AD43" s="782"/>
      <c r="AE43" s="783"/>
      <c r="AF43" s="781"/>
      <c r="AG43" s="782"/>
      <c r="AH43" s="782"/>
      <c r="AI43" s="782"/>
      <c r="AJ43" s="783"/>
      <c r="AK43" s="850"/>
      <c r="AL43" s="794"/>
      <c r="AM43" s="794"/>
      <c r="AN43" s="794"/>
      <c r="AO43" s="794"/>
      <c r="AP43" s="794"/>
      <c r="AQ43" s="794"/>
      <c r="AR43" s="794"/>
      <c r="AS43" s="794"/>
      <c r="AT43" s="794"/>
      <c r="AU43" s="794"/>
      <c r="AV43" s="794"/>
      <c r="AW43" s="794"/>
      <c r="AX43" s="794"/>
      <c r="AY43" s="794"/>
      <c r="AZ43" s="851"/>
      <c r="BA43" s="851"/>
      <c r="BB43" s="851"/>
      <c r="BC43" s="851"/>
      <c r="BD43" s="851"/>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80"/>
      <c r="AB44" s="782"/>
      <c r="AC44" s="782"/>
      <c r="AD44" s="782"/>
      <c r="AE44" s="783"/>
      <c r="AF44" s="781"/>
      <c r="AG44" s="782"/>
      <c r="AH44" s="782"/>
      <c r="AI44" s="782"/>
      <c r="AJ44" s="783"/>
      <c r="AK44" s="850"/>
      <c r="AL44" s="794"/>
      <c r="AM44" s="794"/>
      <c r="AN44" s="794"/>
      <c r="AO44" s="794"/>
      <c r="AP44" s="794"/>
      <c r="AQ44" s="794"/>
      <c r="AR44" s="794"/>
      <c r="AS44" s="794"/>
      <c r="AT44" s="794"/>
      <c r="AU44" s="794"/>
      <c r="AV44" s="794"/>
      <c r="AW44" s="794"/>
      <c r="AX44" s="794"/>
      <c r="AY44" s="794"/>
      <c r="AZ44" s="851"/>
      <c r="BA44" s="851"/>
      <c r="BB44" s="851"/>
      <c r="BC44" s="851"/>
      <c r="BD44" s="851"/>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80"/>
      <c r="AB45" s="782"/>
      <c r="AC45" s="782"/>
      <c r="AD45" s="782"/>
      <c r="AE45" s="783"/>
      <c r="AF45" s="781"/>
      <c r="AG45" s="782"/>
      <c r="AH45" s="782"/>
      <c r="AI45" s="782"/>
      <c r="AJ45" s="783"/>
      <c r="AK45" s="850"/>
      <c r="AL45" s="794"/>
      <c r="AM45" s="794"/>
      <c r="AN45" s="794"/>
      <c r="AO45" s="794"/>
      <c r="AP45" s="794"/>
      <c r="AQ45" s="794"/>
      <c r="AR45" s="794"/>
      <c r="AS45" s="794"/>
      <c r="AT45" s="794"/>
      <c r="AU45" s="794"/>
      <c r="AV45" s="794"/>
      <c r="AW45" s="794"/>
      <c r="AX45" s="794"/>
      <c r="AY45" s="794"/>
      <c r="AZ45" s="851"/>
      <c r="BA45" s="851"/>
      <c r="BB45" s="851"/>
      <c r="BC45" s="851"/>
      <c r="BD45" s="851"/>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80"/>
      <c r="AB46" s="782"/>
      <c r="AC46" s="782"/>
      <c r="AD46" s="782"/>
      <c r="AE46" s="783"/>
      <c r="AF46" s="781"/>
      <c r="AG46" s="782"/>
      <c r="AH46" s="782"/>
      <c r="AI46" s="782"/>
      <c r="AJ46" s="783"/>
      <c r="AK46" s="850"/>
      <c r="AL46" s="794"/>
      <c r="AM46" s="794"/>
      <c r="AN46" s="794"/>
      <c r="AO46" s="794"/>
      <c r="AP46" s="794"/>
      <c r="AQ46" s="794"/>
      <c r="AR46" s="794"/>
      <c r="AS46" s="794"/>
      <c r="AT46" s="794"/>
      <c r="AU46" s="794"/>
      <c r="AV46" s="794"/>
      <c r="AW46" s="794"/>
      <c r="AX46" s="794"/>
      <c r="AY46" s="794"/>
      <c r="AZ46" s="851"/>
      <c r="BA46" s="851"/>
      <c r="BB46" s="851"/>
      <c r="BC46" s="851"/>
      <c r="BD46" s="851"/>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80"/>
      <c r="AB47" s="782"/>
      <c r="AC47" s="782"/>
      <c r="AD47" s="782"/>
      <c r="AE47" s="783"/>
      <c r="AF47" s="781"/>
      <c r="AG47" s="782"/>
      <c r="AH47" s="782"/>
      <c r="AI47" s="782"/>
      <c r="AJ47" s="783"/>
      <c r="AK47" s="850"/>
      <c r="AL47" s="794"/>
      <c r="AM47" s="794"/>
      <c r="AN47" s="794"/>
      <c r="AO47" s="794"/>
      <c r="AP47" s="794"/>
      <c r="AQ47" s="794"/>
      <c r="AR47" s="794"/>
      <c r="AS47" s="794"/>
      <c r="AT47" s="794"/>
      <c r="AU47" s="794"/>
      <c r="AV47" s="794"/>
      <c r="AW47" s="794"/>
      <c r="AX47" s="794"/>
      <c r="AY47" s="794"/>
      <c r="AZ47" s="851"/>
      <c r="BA47" s="851"/>
      <c r="BB47" s="851"/>
      <c r="BC47" s="851"/>
      <c r="BD47" s="851"/>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80"/>
      <c r="AB48" s="782"/>
      <c r="AC48" s="782"/>
      <c r="AD48" s="782"/>
      <c r="AE48" s="783"/>
      <c r="AF48" s="781"/>
      <c r="AG48" s="782"/>
      <c r="AH48" s="782"/>
      <c r="AI48" s="782"/>
      <c r="AJ48" s="783"/>
      <c r="AK48" s="850"/>
      <c r="AL48" s="794"/>
      <c r="AM48" s="794"/>
      <c r="AN48" s="794"/>
      <c r="AO48" s="794"/>
      <c r="AP48" s="794"/>
      <c r="AQ48" s="794"/>
      <c r="AR48" s="794"/>
      <c r="AS48" s="794"/>
      <c r="AT48" s="794"/>
      <c r="AU48" s="794"/>
      <c r="AV48" s="794"/>
      <c r="AW48" s="794"/>
      <c r="AX48" s="794"/>
      <c r="AY48" s="794"/>
      <c r="AZ48" s="851"/>
      <c r="BA48" s="851"/>
      <c r="BB48" s="851"/>
      <c r="BC48" s="851"/>
      <c r="BD48" s="851"/>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80"/>
      <c r="AB49" s="782"/>
      <c r="AC49" s="782"/>
      <c r="AD49" s="782"/>
      <c r="AE49" s="783"/>
      <c r="AF49" s="781"/>
      <c r="AG49" s="782"/>
      <c r="AH49" s="782"/>
      <c r="AI49" s="782"/>
      <c r="AJ49" s="783"/>
      <c r="AK49" s="850"/>
      <c r="AL49" s="794"/>
      <c r="AM49" s="794"/>
      <c r="AN49" s="794"/>
      <c r="AO49" s="794"/>
      <c r="AP49" s="794"/>
      <c r="AQ49" s="794"/>
      <c r="AR49" s="794"/>
      <c r="AS49" s="794"/>
      <c r="AT49" s="794"/>
      <c r="AU49" s="794"/>
      <c r="AV49" s="794"/>
      <c r="AW49" s="794"/>
      <c r="AX49" s="794"/>
      <c r="AY49" s="794"/>
      <c r="AZ49" s="851"/>
      <c r="BA49" s="851"/>
      <c r="BB49" s="851"/>
      <c r="BC49" s="851"/>
      <c r="BD49" s="851"/>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4"/>
      <c r="AB50" s="855"/>
      <c r="AC50" s="855"/>
      <c r="AD50" s="855"/>
      <c r="AE50" s="856"/>
      <c r="AF50" s="781"/>
      <c r="AG50" s="782"/>
      <c r="AH50" s="782"/>
      <c r="AI50" s="782"/>
      <c r="AJ50" s="783"/>
      <c r="AK50" s="857"/>
      <c r="AL50" s="853"/>
      <c r="AM50" s="853"/>
      <c r="AN50" s="853"/>
      <c r="AO50" s="853"/>
      <c r="AP50" s="853"/>
      <c r="AQ50" s="853"/>
      <c r="AR50" s="853"/>
      <c r="AS50" s="853"/>
      <c r="AT50" s="853"/>
      <c r="AU50" s="853"/>
      <c r="AV50" s="853"/>
      <c r="AW50" s="853"/>
      <c r="AX50" s="853"/>
      <c r="AY50" s="853"/>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4"/>
      <c r="AB51" s="855"/>
      <c r="AC51" s="855"/>
      <c r="AD51" s="855"/>
      <c r="AE51" s="856"/>
      <c r="AF51" s="781"/>
      <c r="AG51" s="782"/>
      <c r="AH51" s="782"/>
      <c r="AI51" s="782"/>
      <c r="AJ51" s="783"/>
      <c r="AK51" s="857"/>
      <c r="AL51" s="853"/>
      <c r="AM51" s="853"/>
      <c r="AN51" s="853"/>
      <c r="AO51" s="853"/>
      <c r="AP51" s="853"/>
      <c r="AQ51" s="853"/>
      <c r="AR51" s="853"/>
      <c r="AS51" s="853"/>
      <c r="AT51" s="853"/>
      <c r="AU51" s="853"/>
      <c r="AV51" s="853"/>
      <c r="AW51" s="853"/>
      <c r="AX51" s="853"/>
      <c r="AY51" s="853"/>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4"/>
      <c r="AB52" s="855"/>
      <c r="AC52" s="855"/>
      <c r="AD52" s="855"/>
      <c r="AE52" s="856"/>
      <c r="AF52" s="781"/>
      <c r="AG52" s="782"/>
      <c r="AH52" s="782"/>
      <c r="AI52" s="782"/>
      <c r="AJ52" s="783"/>
      <c r="AK52" s="857"/>
      <c r="AL52" s="853"/>
      <c r="AM52" s="853"/>
      <c r="AN52" s="853"/>
      <c r="AO52" s="853"/>
      <c r="AP52" s="853"/>
      <c r="AQ52" s="853"/>
      <c r="AR52" s="853"/>
      <c r="AS52" s="853"/>
      <c r="AT52" s="853"/>
      <c r="AU52" s="853"/>
      <c r="AV52" s="853"/>
      <c r="AW52" s="853"/>
      <c r="AX52" s="853"/>
      <c r="AY52" s="853"/>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4"/>
      <c r="AB53" s="855"/>
      <c r="AC53" s="855"/>
      <c r="AD53" s="855"/>
      <c r="AE53" s="856"/>
      <c r="AF53" s="781"/>
      <c r="AG53" s="782"/>
      <c r="AH53" s="782"/>
      <c r="AI53" s="782"/>
      <c r="AJ53" s="783"/>
      <c r="AK53" s="857"/>
      <c r="AL53" s="853"/>
      <c r="AM53" s="853"/>
      <c r="AN53" s="853"/>
      <c r="AO53" s="853"/>
      <c r="AP53" s="853"/>
      <c r="AQ53" s="853"/>
      <c r="AR53" s="853"/>
      <c r="AS53" s="853"/>
      <c r="AT53" s="853"/>
      <c r="AU53" s="853"/>
      <c r="AV53" s="853"/>
      <c r="AW53" s="853"/>
      <c r="AX53" s="853"/>
      <c r="AY53" s="853"/>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4"/>
      <c r="AB54" s="855"/>
      <c r="AC54" s="855"/>
      <c r="AD54" s="855"/>
      <c r="AE54" s="856"/>
      <c r="AF54" s="781"/>
      <c r="AG54" s="782"/>
      <c r="AH54" s="782"/>
      <c r="AI54" s="782"/>
      <c r="AJ54" s="783"/>
      <c r="AK54" s="857"/>
      <c r="AL54" s="853"/>
      <c r="AM54" s="853"/>
      <c r="AN54" s="853"/>
      <c r="AO54" s="853"/>
      <c r="AP54" s="853"/>
      <c r="AQ54" s="853"/>
      <c r="AR54" s="853"/>
      <c r="AS54" s="853"/>
      <c r="AT54" s="853"/>
      <c r="AU54" s="853"/>
      <c r="AV54" s="853"/>
      <c r="AW54" s="853"/>
      <c r="AX54" s="853"/>
      <c r="AY54" s="853"/>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4"/>
      <c r="AB55" s="855"/>
      <c r="AC55" s="855"/>
      <c r="AD55" s="855"/>
      <c r="AE55" s="856"/>
      <c r="AF55" s="781"/>
      <c r="AG55" s="782"/>
      <c r="AH55" s="782"/>
      <c r="AI55" s="782"/>
      <c r="AJ55" s="783"/>
      <c r="AK55" s="857"/>
      <c r="AL55" s="853"/>
      <c r="AM55" s="853"/>
      <c r="AN55" s="853"/>
      <c r="AO55" s="853"/>
      <c r="AP55" s="853"/>
      <c r="AQ55" s="853"/>
      <c r="AR55" s="853"/>
      <c r="AS55" s="853"/>
      <c r="AT55" s="853"/>
      <c r="AU55" s="853"/>
      <c r="AV55" s="853"/>
      <c r="AW55" s="853"/>
      <c r="AX55" s="853"/>
      <c r="AY55" s="853"/>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4"/>
      <c r="AB56" s="855"/>
      <c r="AC56" s="855"/>
      <c r="AD56" s="855"/>
      <c r="AE56" s="856"/>
      <c r="AF56" s="781"/>
      <c r="AG56" s="782"/>
      <c r="AH56" s="782"/>
      <c r="AI56" s="782"/>
      <c r="AJ56" s="783"/>
      <c r="AK56" s="857"/>
      <c r="AL56" s="853"/>
      <c r="AM56" s="853"/>
      <c r="AN56" s="853"/>
      <c r="AO56" s="853"/>
      <c r="AP56" s="853"/>
      <c r="AQ56" s="853"/>
      <c r="AR56" s="853"/>
      <c r="AS56" s="853"/>
      <c r="AT56" s="853"/>
      <c r="AU56" s="853"/>
      <c r="AV56" s="853"/>
      <c r="AW56" s="853"/>
      <c r="AX56" s="853"/>
      <c r="AY56" s="853"/>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4"/>
      <c r="AB57" s="855"/>
      <c r="AC57" s="855"/>
      <c r="AD57" s="855"/>
      <c r="AE57" s="856"/>
      <c r="AF57" s="781"/>
      <c r="AG57" s="782"/>
      <c r="AH57" s="782"/>
      <c r="AI57" s="782"/>
      <c r="AJ57" s="783"/>
      <c r="AK57" s="857"/>
      <c r="AL57" s="853"/>
      <c r="AM57" s="853"/>
      <c r="AN57" s="853"/>
      <c r="AO57" s="853"/>
      <c r="AP57" s="853"/>
      <c r="AQ57" s="853"/>
      <c r="AR57" s="853"/>
      <c r="AS57" s="853"/>
      <c r="AT57" s="853"/>
      <c r="AU57" s="853"/>
      <c r="AV57" s="853"/>
      <c r="AW57" s="853"/>
      <c r="AX57" s="853"/>
      <c r="AY57" s="853"/>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4"/>
      <c r="AB58" s="855"/>
      <c r="AC58" s="855"/>
      <c r="AD58" s="855"/>
      <c r="AE58" s="856"/>
      <c r="AF58" s="781"/>
      <c r="AG58" s="782"/>
      <c r="AH58" s="782"/>
      <c r="AI58" s="782"/>
      <c r="AJ58" s="783"/>
      <c r="AK58" s="857"/>
      <c r="AL58" s="853"/>
      <c r="AM58" s="853"/>
      <c r="AN58" s="853"/>
      <c r="AO58" s="853"/>
      <c r="AP58" s="853"/>
      <c r="AQ58" s="853"/>
      <c r="AR58" s="853"/>
      <c r="AS58" s="853"/>
      <c r="AT58" s="853"/>
      <c r="AU58" s="853"/>
      <c r="AV58" s="853"/>
      <c r="AW58" s="853"/>
      <c r="AX58" s="853"/>
      <c r="AY58" s="853"/>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4"/>
      <c r="AB59" s="855"/>
      <c r="AC59" s="855"/>
      <c r="AD59" s="855"/>
      <c r="AE59" s="856"/>
      <c r="AF59" s="781"/>
      <c r="AG59" s="782"/>
      <c r="AH59" s="782"/>
      <c r="AI59" s="782"/>
      <c r="AJ59" s="783"/>
      <c r="AK59" s="857"/>
      <c r="AL59" s="853"/>
      <c r="AM59" s="853"/>
      <c r="AN59" s="853"/>
      <c r="AO59" s="853"/>
      <c r="AP59" s="853"/>
      <c r="AQ59" s="853"/>
      <c r="AR59" s="853"/>
      <c r="AS59" s="853"/>
      <c r="AT59" s="853"/>
      <c r="AU59" s="853"/>
      <c r="AV59" s="853"/>
      <c r="AW59" s="853"/>
      <c r="AX59" s="853"/>
      <c r="AY59" s="853"/>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4"/>
      <c r="AB60" s="855"/>
      <c r="AC60" s="855"/>
      <c r="AD60" s="855"/>
      <c r="AE60" s="856"/>
      <c r="AF60" s="781"/>
      <c r="AG60" s="782"/>
      <c r="AH60" s="782"/>
      <c r="AI60" s="782"/>
      <c r="AJ60" s="783"/>
      <c r="AK60" s="857"/>
      <c r="AL60" s="853"/>
      <c r="AM60" s="853"/>
      <c r="AN60" s="853"/>
      <c r="AO60" s="853"/>
      <c r="AP60" s="853"/>
      <c r="AQ60" s="853"/>
      <c r="AR60" s="853"/>
      <c r="AS60" s="853"/>
      <c r="AT60" s="853"/>
      <c r="AU60" s="853"/>
      <c r="AV60" s="853"/>
      <c r="AW60" s="853"/>
      <c r="AX60" s="853"/>
      <c r="AY60" s="853"/>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4"/>
      <c r="AB61" s="855"/>
      <c r="AC61" s="855"/>
      <c r="AD61" s="855"/>
      <c r="AE61" s="856"/>
      <c r="AF61" s="781"/>
      <c r="AG61" s="782"/>
      <c r="AH61" s="782"/>
      <c r="AI61" s="782"/>
      <c r="AJ61" s="783"/>
      <c r="AK61" s="857"/>
      <c r="AL61" s="853"/>
      <c r="AM61" s="853"/>
      <c r="AN61" s="853"/>
      <c r="AO61" s="853"/>
      <c r="AP61" s="853"/>
      <c r="AQ61" s="853"/>
      <c r="AR61" s="853"/>
      <c r="AS61" s="853"/>
      <c r="AT61" s="853"/>
      <c r="AU61" s="853"/>
      <c r="AV61" s="853"/>
      <c r="AW61" s="853"/>
      <c r="AX61" s="853"/>
      <c r="AY61" s="853"/>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69"/>
      <c r="AB62" s="870"/>
      <c r="AC62" s="870"/>
      <c r="AD62" s="870"/>
      <c r="AE62" s="871"/>
      <c r="AF62" s="781"/>
      <c r="AG62" s="782"/>
      <c r="AH62" s="782"/>
      <c r="AI62" s="782"/>
      <c r="AJ62" s="783"/>
      <c r="AK62" s="857"/>
      <c r="AL62" s="853"/>
      <c r="AM62" s="853"/>
      <c r="AN62" s="853"/>
      <c r="AO62" s="853"/>
      <c r="AP62" s="853"/>
      <c r="AQ62" s="853"/>
      <c r="AR62" s="853"/>
      <c r="AS62" s="853"/>
      <c r="AT62" s="853"/>
      <c r="AU62" s="853"/>
      <c r="AV62" s="853"/>
      <c r="AW62" s="853"/>
      <c r="AX62" s="853"/>
      <c r="AY62" s="853"/>
      <c r="AZ62" s="858"/>
      <c r="BA62" s="858"/>
      <c r="BB62" s="858"/>
      <c r="BC62" s="858"/>
      <c r="BD62" s="858"/>
      <c r="BE62" s="848"/>
      <c r="BF62" s="848"/>
      <c r="BG62" s="848"/>
      <c r="BH62" s="848"/>
      <c r="BI62" s="849"/>
      <c r="BJ62" s="868" t="s">
        <v>387</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199"/>
    </row>
    <row r="63" spans="1:131" s="200" customFormat="1" ht="26.25" customHeight="1" thickBot="1" x14ac:dyDescent="0.2">
      <c r="A63" s="217" t="s">
        <v>368</v>
      </c>
      <c r="B63" s="811" t="s">
        <v>388</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1"/>
      <c r="AB63" s="862"/>
      <c r="AC63" s="862"/>
      <c r="AD63" s="862"/>
      <c r="AE63" s="863"/>
      <c r="AF63" s="864">
        <v>4088</v>
      </c>
      <c r="AG63" s="865"/>
      <c r="AH63" s="865"/>
      <c r="AI63" s="865"/>
      <c r="AJ63" s="866"/>
      <c r="AK63" s="867"/>
      <c r="AL63" s="860"/>
      <c r="AM63" s="860"/>
      <c r="AN63" s="860"/>
      <c r="AO63" s="860"/>
      <c r="AP63" s="865">
        <v>12216</v>
      </c>
      <c r="AQ63" s="865"/>
      <c r="AR63" s="865"/>
      <c r="AS63" s="865"/>
      <c r="AT63" s="865"/>
      <c r="AU63" s="865">
        <v>7471</v>
      </c>
      <c r="AV63" s="865"/>
      <c r="AW63" s="865"/>
      <c r="AX63" s="865"/>
      <c r="AY63" s="865"/>
      <c r="AZ63" s="872"/>
      <c r="BA63" s="872"/>
      <c r="BB63" s="872"/>
      <c r="BC63" s="872"/>
      <c r="BD63" s="872"/>
      <c r="BE63" s="873"/>
      <c r="BF63" s="873"/>
      <c r="BG63" s="873"/>
      <c r="BH63" s="873"/>
      <c r="BI63" s="874"/>
      <c r="BJ63" s="875" t="s">
        <v>111</v>
      </c>
      <c r="BK63" s="876"/>
      <c r="BL63" s="876"/>
      <c r="BM63" s="876"/>
      <c r="BN63" s="877"/>
      <c r="BO63" s="218"/>
      <c r="BP63" s="218"/>
      <c r="BQ63" s="215">
        <v>57</v>
      </c>
      <c r="BR63" s="216"/>
      <c r="BS63" s="788"/>
      <c r="BT63" s="789"/>
      <c r="BU63" s="789"/>
      <c r="BV63" s="789"/>
      <c r="BW63" s="789"/>
      <c r="BX63" s="789"/>
      <c r="BY63" s="789"/>
      <c r="BZ63" s="789"/>
      <c r="CA63" s="789"/>
      <c r="CB63" s="789"/>
      <c r="CC63" s="789"/>
      <c r="CD63" s="789"/>
      <c r="CE63" s="789"/>
      <c r="CF63" s="789"/>
      <c r="CG63" s="790"/>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8" t="s">
        <v>375</v>
      </c>
      <c r="AG66" s="834"/>
      <c r="AH66" s="834"/>
      <c r="AI66" s="834"/>
      <c r="AJ66" s="879"/>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9"/>
      <c r="BT66" s="890"/>
      <c r="BU66" s="890"/>
      <c r="BV66" s="890"/>
      <c r="BW66" s="890"/>
      <c r="BX66" s="890"/>
      <c r="BY66" s="890"/>
      <c r="BZ66" s="890"/>
      <c r="CA66" s="890"/>
      <c r="CB66" s="890"/>
      <c r="CC66" s="890"/>
      <c r="CD66" s="890"/>
      <c r="CE66" s="890"/>
      <c r="CF66" s="890"/>
      <c r="CG66" s="891"/>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80"/>
      <c r="AG67" s="837"/>
      <c r="AH67" s="837"/>
      <c r="AI67" s="837"/>
      <c r="AJ67" s="881"/>
      <c r="AK67" s="882"/>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9"/>
      <c r="BT67" s="890"/>
      <c r="BU67" s="890"/>
      <c r="BV67" s="890"/>
      <c r="BW67" s="890"/>
      <c r="BX67" s="890"/>
      <c r="BY67" s="890"/>
      <c r="BZ67" s="890"/>
      <c r="CA67" s="890"/>
      <c r="CB67" s="890"/>
      <c r="CC67" s="890"/>
      <c r="CD67" s="890"/>
      <c r="CE67" s="890"/>
      <c r="CF67" s="890"/>
      <c r="CG67" s="891"/>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199"/>
    </row>
    <row r="68" spans="1:131" s="200" customFormat="1" ht="26.25" customHeight="1" thickTop="1" x14ac:dyDescent="0.15">
      <c r="A68" s="211">
        <v>1</v>
      </c>
      <c r="B68" s="895" t="s">
        <v>533</v>
      </c>
      <c r="C68" s="896"/>
      <c r="D68" s="896"/>
      <c r="E68" s="896"/>
      <c r="F68" s="896"/>
      <c r="G68" s="896"/>
      <c r="H68" s="896"/>
      <c r="I68" s="896"/>
      <c r="J68" s="896"/>
      <c r="K68" s="896"/>
      <c r="L68" s="896"/>
      <c r="M68" s="896"/>
      <c r="N68" s="896"/>
      <c r="O68" s="896"/>
      <c r="P68" s="897"/>
      <c r="Q68" s="898">
        <v>2344</v>
      </c>
      <c r="R68" s="892"/>
      <c r="S68" s="892"/>
      <c r="T68" s="892"/>
      <c r="U68" s="892"/>
      <c r="V68" s="892">
        <v>2314</v>
      </c>
      <c r="W68" s="892"/>
      <c r="X68" s="892"/>
      <c r="Y68" s="892"/>
      <c r="Z68" s="892"/>
      <c r="AA68" s="892">
        <v>29</v>
      </c>
      <c r="AB68" s="892"/>
      <c r="AC68" s="892"/>
      <c r="AD68" s="892"/>
      <c r="AE68" s="892"/>
      <c r="AF68" s="892">
        <v>29</v>
      </c>
      <c r="AG68" s="892"/>
      <c r="AH68" s="892"/>
      <c r="AI68" s="892"/>
      <c r="AJ68" s="892"/>
      <c r="AK68" s="892">
        <v>9</v>
      </c>
      <c r="AL68" s="892"/>
      <c r="AM68" s="892"/>
      <c r="AN68" s="892"/>
      <c r="AO68" s="892"/>
      <c r="AP68" s="892">
        <v>4</v>
      </c>
      <c r="AQ68" s="892"/>
      <c r="AR68" s="892"/>
      <c r="AS68" s="892"/>
      <c r="AT68" s="892"/>
      <c r="AU68" s="892">
        <v>3</v>
      </c>
      <c r="AV68" s="892"/>
      <c r="AW68" s="892"/>
      <c r="AX68" s="892"/>
      <c r="AY68" s="892"/>
      <c r="AZ68" s="893"/>
      <c r="BA68" s="893"/>
      <c r="BB68" s="893"/>
      <c r="BC68" s="893"/>
      <c r="BD68" s="894"/>
      <c r="BE68" s="218"/>
      <c r="BF68" s="218"/>
      <c r="BG68" s="218"/>
      <c r="BH68" s="218"/>
      <c r="BI68" s="218"/>
      <c r="BJ68" s="218"/>
      <c r="BK68" s="218"/>
      <c r="BL68" s="218"/>
      <c r="BM68" s="218"/>
      <c r="BN68" s="218"/>
      <c r="BO68" s="218"/>
      <c r="BP68" s="218"/>
      <c r="BQ68" s="215">
        <v>62</v>
      </c>
      <c r="BR68" s="220"/>
      <c r="BS68" s="889"/>
      <c r="BT68" s="890"/>
      <c r="BU68" s="890"/>
      <c r="BV68" s="890"/>
      <c r="BW68" s="890"/>
      <c r="BX68" s="890"/>
      <c r="BY68" s="890"/>
      <c r="BZ68" s="890"/>
      <c r="CA68" s="890"/>
      <c r="CB68" s="890"/>
      <c r="CC68" s="890"/>
      <c r="CD68" s="890"/>
      <c r="CE68" s="890"/>
      <c r="CF68" s="890"/>
      <c r="CG68" s="891"/>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199"/>
    </row>
    <row r="69" spans="1:131" s="200" customFormat="1" ht="26.25" customHeight="1" x14ac:dyDescent="0.15">
      <c r="A69" s="214">
        <v>2</v>
      </c>
      <c r="B69" s="899" t="s">
        <v>534</v>
      </c>
      <c r="C69" s="900"/>
      <c r="D69" s="900"/>
      <c r="E69" s="900"/>
      <c r="F69" s="900"/>
      <c r="G69" s="900"/>
      <c r="H69" s="900"/>
      <c r="I69" s="900"/>
      <c r="J69" s="900"/>
      <c r="K69" s="900"/>
      <c r="L69" s="900"/>
      <c r="M69" s="900"/>
      <c r="N69" s="900"/>
      <c r="O69" s="900"/>
      <c r="P69" s="901"/>
      <c r="Q69" s="902">
        <v>9111</v>
      </c>
      <c r="R69" s="794"/>
      <c r="S69" s="794"/>
      <c r="T69" s="794"/>
      <c r="U69" s="794"/>
      <c r="V69" s="794">
        <v>8473</v>
      </c>
      <c r="W69" s="794"/>
      <c r="X69" s="794"/>
      <c r="Y69" s="794"/>
      <c r="Z69" s="794"/>
      <c r="AA69" s="794">
        <v>638</v>
      </c>
      <c r="AB69" s="794"/>
      <c r="AC69" s="794"/>
      <c r="AD69" s="794"/>
      <c r="AE69" s="794"/>
      <c r="AF69" s="794">
        <v>638</v>
      </c>
      <c r="AG69" s="794"/>
      <c r="AH69" s="794"/>
      <c r="AI69" s="794"/>
      <c r="AJ69" s="794"/>
      <c r="AK69" s="794">
        <v>3</v>
      </c>
      <c r="AL69" s="794"/>
      <c r="AM69" s="794"/>
      <c r="AN69" s="794"/>
      <c r="AO69" s="794"/>
      <c r="AP69" s="903" t="s">
        <v>547</v>
      </c>
      <c r="AQ69" s="904"/>
      <c r="AR69" s="904"/>
      <c r="AS69" s="904"/>
      <c r="AT69" s="850"/>
      <c r="AU69" s="903" t="s">
        <v>544</v>
      </c>
      <c r="AV69" s="904"/>
      <c r="AW69" s="904"/>
      <c r="AX69" s="904"/>
      <c r="AY69" s="850"/>
      <c r="AZ69" s="905"/>
      <c r="BA69" s="905"/>
      <c r="BB69" s="905"/>
      <c r="BC69" s="905"/>
      <c r="BD69" s="906"/>
      <c r="BE69" s="218"/>
      <c r="BF69" s="218"/>
      <c r="BG69" s="218"/>
      <c r="BH69" s="218"/>
      <c r="BI69" s="218"/>
      <c r="BJ69" s="218"/>
      <c r="BK69" s="218"/>
      <c r="BL69" s="218"/>
      <c r="BM69" s="218"/>
      <c r="BN69" s="218"/>
      <c r="BO69" s="218"/>
      <c r="BP69" s="218"/>
      <c r="BQ69" s="215">
        <v>63</v>
      </c>
      <c r="BR69" s="220"/>
      <c r="BS69" s="889"/>
      <c r="BT69" s="890"/>
      <c r="BU69" s="890"/>
      <c r="BV69" s="890"/>
      <c r="BW69" s="890"/>
      <c r="BX69" s="890"/>
      <c r="BY69" s="890"/>
      <c r="BZ69" s="890"/>
      <c r="CA69" s="890"/>
      <c r="CB69" s="890"/>
      <c r="CC69" s="890"/>
      <c r="CD69" s="890"/>
      <c r="CE69" s="890"/>
      <c r="CF69" s="890"/>
      <c r="CG69" s="891"/>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199"/>
    </row>
    <row r="70" spans="1:131" s="200" customFormat="1" ht="26.25" customHeight="1" x14ac:dyDescent="0.15">
      <c r="A70" s="214">
        <v>3</v>
      </c>
      <c r="B70" s="899" t="s">
        <v>535</v>
      </c>
      <c r="C70" s="900"/>
      <c r="D70" s="900"/>
      <c r="E70" s="900"/>
      <c r="F70" s="900"/>
      <c r="G70" s="900"/>
      <c r="H70" s="900"/>
      <c r="I70" s="900"/>
      <c r="J70" s="900"/>
      <c r="K70" s="900"/>
      <c r="L70" s="900"/>
      <c r="M70" s="900"/>
      <c r="N70" s="900"/>
      <c r="O70" s="900"/>
      <c r="P70" s="901"/>
      <c r="Q70" s="902">
        <v>240</v>
      </c>
      <c r="R70" s="794"/>
      <c r="S70" s="794"/>
      <c r="T70" s="794"/>
      <c r="U70" s="794"/>
      <c r="V70" s="794">
        <v>227</v>
      </c>
      <c r="W70" s="794"/>
      <c r="X70" s="794"/>
      <c r="Y70" s="794"/>
      <c r="Z70" s="794"/>
      <c r="AA70" s="794">
        <v>13</v>
      </c>
      <c r="AB70" s="794"/>
      <c r="AC70" s="794"/>
      <c r="AD70" s="794"/>
      <c r="AE70" s="794"/>
      <c r="AF70" s="794">
        <v>13</v>
      </c>
      <c r="AG70" s="794"/>
      <c r="AH70" s="794"/>
      <c r="AI70" s="794"/>
      <c r="AJ70" s="794"/>
      <c r="AK70" s="794">
        <v>39</v>
      </c>
      <c r="AL70" s="794"/>
      <c r="AM70" s="794"/>
      <c r="AN70" s="794"/>
      <c r="AO70" s="794"/>
      <c r="AP70" s="903" t="s">
        <v>544</v>
      </c>
      <c r="AQ70" s="904"/>
      <c r="AR70" s="904"/>
      <c r="AS70" s="904"/>
      <c r="AT70" s="850"/>
      <c r="AU70" s="903" t="s">
        <v>544</v>
      </c>
      <c r="AV70" s="904"/>
      <c r="AW70" s="904"/>
      <c r="AX70" s="904"/>
      <c r="AY70" s="850"/>
      <c r="AZ70" s="905"/>
      <c r="BA70" s="905"/>
      <c r="BB70" s="905"/>
      <c r="BC70" s="905"/>
      <c r="BD70" s="906"/>
      <c r="BE70" s="218"/>
      <c r="BF70" s="218"/>
      <c r="BG70" s="218"/>
      <c r="BH70" s="218"/>
      <c r="BI70" s="218"/>
      <c r="BJ70" s="218"/>
      <c r="BK70" s="218"/>
      <c r="BL70" s="218"/>
      <c r="BM70" s="218"/>
      <c r="BN70" s="218"/>
      <c r="BO70" s="218"/>
      <c r="BP70" s="218"/>
      <c r="BQ70" s="215">
        <v>64</v>
      </c>
      <c r="BR70" s="220"/>
      <c r="BS70" s="889"/>
      <c r="BT70" s="890"/>
      <c r="BU70" s="890"/>
      <c r="BV70" s="890"/>
      <c r="BW70" s="890"/>
      <c r="BX70" s="890"/>
      <c r="BY70" s="890"/>
      <c r="BZ70" s="890"/>
      <c r="CA70" s="890"/>
      <c r="CB70" s="890"/>
      <c r="CC70" s="890"/>
      <c r="CD70" s="890"/>
      <c r="CE70" s="890"/>
      <c r="CF70" s="890"/>
      <c r="CG70" s="891"/>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199"/>
    </row>
    <row r="71" spans="1:131" s="200" customFormat="1" ht="26.25" customHeight="1" x14ac:dyDescent="0.15">
      <c r="A71" s="214">
        <v>4</v>
      </c>
      <c r="B71" s="899" t="s">
        <v>536</v>
      </c>
      <c r="C71" s="900"/>
      <c r="D71" s="900"/>
      <c r="E71" s="900"/>
      <c r="F71" s="900"/>
      <c r="G71" s="900"/>
      <c r="H71" s="900"/>
      <c r="I71" s="900"/>
      <c r="J71" s="900"/>
      <c r="K71" s="900"/>
      <c r="L71" s="900"/>
      <c r="M71" s="900"/>
      <c r="N71" s="900"/>
      <c r="O71" s="900"/>
      <c r="P71" s="901"/>
      <c r="Q71" s="902">
        <v>153</v>
      </c>
      <c r="R71" s="794"/>
      <c r="S71" s="794"/>
      <c r="T71" s="794"/>
      <c r="U71" s="794"/>
      <c r="V71" s="794">
        <v>142</v>
      </c>
      <c r="W71" s="794"/>
      <c r="X71" s="794"/>
      <c r="Y71" s="794"/>
      <c r="Z71" s="794"/>
      <c r="AA71" s="794">
        <v>11</v>
      </c>
      <c r="AB71" s="794"/>
      <c r="AC71" s="794"/>
      <c r="AD71" s="794"/>
      <c r="AE71" s="794"/>
      <c r="AF71" s="794">
        <v>11</v>
      </c>
      <c r="AG71" s="794"/>
      <c r="AH71" s="794"/>
      <c r="AI71" s="794"/>
      <c r="AJ71" s="794"/>
      <c r="AK71" s="794">
        <v>18</v>
      </c>
      <c r="AL71" s="794"/>
      <c r="AM71" s="794"/>
      <c r="AN71" s="794"/>
      <c r="AO71" s="794"/>
      <c r="AP71" s="903" t="s">
        <v>544</v>
      </c>
      <c r="AQ71" s="904"/>
      <c r="AR71" s="904"/>
      <c r="AS71" s="904"/>
      <c r="AT71" s="850"/>
      <c r="AU71" s="903" t="s">
        <v>544</v>
      </c>
      <c r="AV71" s="904"/>
      <c r="AW71" s="904"/>
      <c r="AX71" s="904"/>
      <c r="AY71" s="850"/>
      <c r="AZ71" s="905"/>
      <c r="BA71" s="905"/>
      <c r="BB71" s="905"/>
      <c r="BC71" s="905"/>
      <c r="BD71" s="906"/>
      <c r="BE71" s="218"/>
      <c r="BF71" s="218"/>
      <c r="BG71" s="218"/>
      <c r="BH71" s="218"/>
      <c r="BI71" s="218"/>
      <c r="BJ71" s="218"/>
      <c r="BK71" s="218"/>
      <c r="BL71" s="218"/>
      <c r="BM71" s="218"/>
      <c r="BN71" s="218"/>
      <c r="BO71" s="218"/>
      <c r="BP71" s="218"/>
      <c r="BQ71" s="215">
        <v>65</v>
      </c>
      <c r="BR71" s="220"/>
      <c r="BS71" s="889"/>
      <c r="BT71" s="890"/>
      <c r="BU71" s="890"/>
      <c r="BV71" s="890"/>
      <c r="BW71" s="890"/>
      <c r="BX71" s="890"/>
      <c r="BY71" s="890"/>
      <c r="BZ71" s="890"/>
      <c r="CA71" s="890"/>
      <c r="CB71" s="890"/>
      <c r="CC71" s="890"/>
      <c r="CD71" s="890"/>
      <c r="CE71" s="890"/>
      <c r="CF71" s="890"/>
      <c r="CG71" s="891"/>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199"/>
    </row>
    <row r="72" spans="1:131" s="200" customFormat="1" ht="26.25" customHeight="1" x14ac:dyDescent="0.15">
      <c r="A72" s="214">
        <v>5</v>
      </c>
      <c r="B72" s="899" t="s">
        <v>537</v>
      </c>
      <c r="C72" s="900"/>
      <c r="D72" s="900"/>
      <c r="E72" s="900"/>
      <c r="F72" s="900"/>
      <c r="G72" s="900"/>
      <c r="H72" s="900"/>
      <c r="I72" s="900"/>
      <c r="J72" s="900"/>
      <c r="K72" s="900"/>
      <c r="L72" s="900"/>
      <c r="M72" s="900"/>
      <c r="N72" s="900"/>
      <c r="O72" s="900"/>
      <c r="P72" s="901"/>
      <c r="Q72" s="902">
        <v>47</v>
      </c>
      <c r="R72" s="794"/>
      <c r="S72" s="794"/>
      <c r="T72" s="794"/>
      <c r="U72" s="794"/>
      <c r="V72" s="794">
        <v>14</v>
      </c>
      <c r="W72" s="794"/>
      <c r="X72" s="794"/>
      <c r="Y72" s="794"/>
      <c r="Z72" s="794"/>
      <c r="AA72" s="794">
        <v>33</v>
      </c>
      <c r="AB72" s="794"/>
      <c r="AC72" s="794"/>
      <c r="AD72" s="794"/>
      <c r="AE72" s="794"/>
      <c r="AF72" s="794">
        <v>33</v>
      </c>
      <c r="AG72" s="794"/>
      <c r="AH72" s="794"/>
      <c r="AI72" s="794"/>
      <c r="AJ72" s="794"/>
      <c r="AK72" s="903" t="s">
        <v>547</v>
      </c>
      <c r="AL72" s="904"/>
      <c r="AM72" s="904"/>
      <c r="AN72" s="904"/>
      <c r="AO72" s="850"/>
      <c r="AP72" s="903" t="s">
        <v>544</v>
      </c>
      <c r="AQ72" s="904"/>
      <c r="AR72" s="904"/>
      <c r="AS72" s="904"/>
      <c r="AT72" s="850"/>
      <c r="AU72" s="903" t="s">
        <v>544</v>
      </c>
      <c r="AV72" s="904"/>
      <c r="AW72" s="904"/>
      <c r="AX72" s="904"/>
      <c r="AY72" s="850"/>
      <c r="AZ72" s="905"/>
      <c r="BA72" s="905"/>
      <c r="BB72" s="905"/>
      <c r="BC72" s="905"/>
      <c r="BD72" s="906"/>
      <c r="BE72" s="218"/>
      <c r="BF72" s="218"/>
      <c r="BG72" s="218"/>
      <c r="BH72" s="218"/>
      <c r="BI72" s="218"/>
      <c r="BJ72" s="218"/>
      <c r="BK72" s="218"/>
      <c r="BL72" s="218"/>
      <c r="BM72" s="218"/>
      <c r="BN72" s="218"/>
      <c r="BO72" s="218"/>
      <c r="BP72" s="218"/>
      <c r="BQ72" s="215">
        <v>66</v>
      </c>
      <c r="BR72" s="220"/>
      <c r="BS72" s="889"/>
      <c r="BT72" s="890"/>
      <c r="BU72" s="890"/>
      <c r="BV72" s="890"/>
      <c r="BW72" s="890"/>
      <c r="BX72" s="890"/>
      <c r="BY72" s="890"/>
      <c r="BZ72" s="890"/>
      <c r="CA72" s="890"/>
      <c r="CB72" s="890"/>
      <c r="CC72" s="890"/>
      <c r="CD72" s="890"/>
      <c r="CE72" s="890"/>
      <c r="CF72" s="890"/>
      <c r="CG72" s="891"/>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199"/>
    </row>
    <row r="73" spans="1:131" s="200" customFormat="1" ht="26.25" customHeight="1" x14ac:dyDescent="0.15">
      <c r="A73" s="214">
        <v>6</v>
      </c>
      <c r="B73" s="899" t="s">
        <v>538</v>
      </c>
      <c r="C73" s="900"/>
      <c r="D73" s="900"/>
      <c r="E73" s="900"/>
      <c r="F73" s="900"/>
      <c r="G73" s="900"/>
      <c r="H73" s="900"/>
      <c r="I73" s="900"/>
      <c r="J73" s="900"/>
      <c r="K73" s="900"/>
      <c r="L73" s="900"/>
      <c r="M73" s="900"/>
      <c r="N73" s="900"/>
      <c r="O73" s="900"/>
      <c r="P73" s="901"/>
      <c r="Q73" s="902">
        <v>271</v>
      </c>
      <c r="R73" s="794"/>
      <c r="S73" s="794"/>
      <c r="T73" s="794"/>
      <c r="U73" s="794"/>
      <c r="V73" s="794">
        <v>249</v>
      </c>
      <c r="W73" s="794"/>
      <c r="X73" s="794"/>
      <c r="Y73" s="794"/>
      <c r="Z73" s="794"/>
      <c r="AA73" s="794">
        <v>22</v>
      </c>
      <c r="AB73" s="794"/>
      <c r="AC73" s="794"/>
      <c r="AD73" s="794"/>
      <c r="AE73" s="794"/>
      <c r="AF73" s="794">
        <v>22</v>
      </c>
      <c r="AG73" s="794"/>
      <c r="AH73" s="794"/>
      <c r="AI73" s="794"/>
      <c r="AJ73" s="794"/>
      <c r="AK73" s="903" t="s">
        <v>547</v>
      </c>
      <c r="AL73" s="904"/>
      <c r="AM73" s="904"/>
      <c r="AN73" s="904"/>
      <c r="AO73" s="850"/>
      <c r="AP73" s="903" t="s">
        <v>544</v>
      </c>
      <c r="AQ73" s="904"/>
      <c r="AR73" s="904"/>
      <c r="AS73" s="904"/>
      <c r="AT73" s="850"/>
      <c r="AU73" s="903" t="s">
        <v>544</v>
      </c>
      <c r="AV73" s="904"/>
      <c r="AW73" s="904"/>
      <c r="AX73" s="904"/>
      <c r="AY73" s="850"/>
      <c r="AZ73" s="905"/>
      <c r="BA73" s="905"/>
      <c r="BB73" s="905"/>
      <c r="BC73" s="905"/>
      <c r="BD73" s="906"/>
      <c r="BE73" s="218"/>
      <c r="BF73" s="218"/>
      <c r="BG73" s="218"/>
      <c r="BH73" s="218"/>
      <c r="BI73" s="218"/>
      <c r="BJ73" s="218"/>
      <c r="BK73" s="218"/>
      <c r="BL73" s="218"/>
      <c r="BM73" s="218"/>
      <c r="BN73" s="218"/>
      <c r="BO73" s="218"/>
      <c r="BP73" s="218"/>
      <c r="BQ73" s="215">
        <v>67</v>
      </c>
      <c r="BR73" s="220"/>
      <c r="BS73" s="889"/>
      <c r="BT73" s="890"/>
      <c r="BU73" s="890"/>
      <c r="BV73" s="890"/>
      <c r="BW73" s="890"/>
      <c r="BX73" s="890"/>
      <c r="BY73" s="890"/>
      <c r="BZ73" s="890"/>
      <c r="CA73" s="890"/>
      <c r="CB73" s="890"/>
      <c r="CC73" s="890"/>
      <c r="CD73" s="890"/>
      <c r="CE73" s="890"/>
      <c r="CF73" s="890"/>
      <c r="CG73" s="891"/>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199"/>
    </row>
    <row r="74" spans="1:131" s="200" customFormat="1" ht="26.25" customHeight="1" x14ac:dyDescent="0.15">
      <c r="A74" s="214">
        <v>7</v>
      </c>
      <c r="B74" s="899" t="s">
        <v>539</v>
      </c>
      <c r="C74" s="900"/>
      <c r="D74" s="900"/>
      <c r="E74" s="900"/>
      <c r="F74" s="900"/>
      <c r="G74" s="900"/>
      <c r="H74" s="900"/>
      <c r="I74" s="900"/>
      <c r="J74" s="900"/>
      <c r="K74" s="900"/>
      <c r="L74" s="900"/>
      <c r="M74" s="900"/>
      <c r="N74" s="900"/>
      <c r="O74" s="900"/>
      <c r="P74" s="901"/>
      <c r="Q74" s="902">
        <v>142626</v>
      </c>
      <c r="R74" s="794"/>
      <c r="S74" s="794"/>
      <c r="T74" s="794"/>
      <c r="U74" s="794"/>
      <c r="V74" s="794">
        <v>136995</v>
      </c>
      <c r="W74" s="794"/>
      <c r="X74" s="794"/>
      <c r="Y74" s="794"/>
      <c r="Z74" s="794"/>
      <c r="AA74" s="794">
        <v>5631</v>
      </c>
      <c r="AB74" s="794"/>
      <c r="AC74" s="794"/>
      <c r="AD74" s="794"/>
      <c r="AE74" s="794"/>
      <c r="AF74" s="794">
        <v>5631</v>
      </c>
      <c r="AG74" s="794"/>
      <c r="AH74" s="794"/>
      <c r="AI74" s="794"/>
      <c r="AJ74" s="794"/>
      <c r="AK74" s="794">
        <v>1078</v>
      </c>
      <c r="AL74" s="794"/>
      <c r="AM74" s="794"/>
      <c r="AN74" s="794"/>
      <c r="AO74" s="794"/>
      <c r="AP74" s="903" t="s">
        <v>544</v>
      </c>
      <c r="AQ74" s="904"/>
      <c r="AR74" s="904"/>
      <c r="AS74" s="904"/>
      <c r="AT74" s="850"/>
      <c r="AU74" s="903" t="s">
        <v>544</v>
      </c>
      <c r="AV74" s="904"/>
      <c r="AW74" s="904"/>
      <c r="AX74" s="904"/>
      <c r="AY74" s="850"/>
      <c r="AZ74" s="905"/>
      <c r="BA74" s="905"/>
      <c r="BB74" s="905"/>
      <c r="BC74" s="905"/>
      <c r="BD74" s="906"/>
      <c r="BE74" s="218"/>
      <c r="BF74" s="218"/>
      <c r="BG74" s="218"/>
      <c r="BH74" s="218"/>
      <c r="BI74" s="218"/>
      <c r="BJ74" s="218"/>
      <c r="BK74" s="218"/>
      <c r="BL74" s="218"/>
      <c r="BM74" s="218"/>
      <c r="BN74" s="218"/>
      <c r="BO74" s="218"/>
      <c r="BP74" s="218"/>
      <c r="BQ74" s="215">
        <v>68</v>
      </c>
      <c r="BR74" s="220"/>
      <c r="BS74" s="889"/>
      <c r="BT74" s="890"/>
      <c r="BU74" s="890"/>
      <c r="BV74" s="890"/>
      <c r="BW74" s="890"/>
      <c r="BX74" s="890"/>
      <c r="BY74" s="890"/>
      <c r="BZ74" s="890"/>
      <c r="CA74" s="890"/>
      <c r="CB74" s="890"/>
      <c r="CC74" s="890"/>
      <c r="CD74" s="890"/>
      <c r="CE74" s="890"/>
      <c r="CF74" s="890"/>
      <c r="CG74" s="891"/>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199"/>
    </row>
    <row r="75" spans="1:131" s="200" customFormat="1" ht="26.25" customHeight="1" x14ac:dyDescent="0.15">
      <c r="A75" s="214">
        <v>8</v>
      </c>
      <c r="B75" s="899"/>
      <c r="C75" s="900"/>
      <c r="D75" s="900"/>
      <c r="E75" s="900"/>
      <c r="F75" s="900"/>
      <c r="G75" s="900"/>
      <c r="H75" s="900"/>
      <c r="I75" s="900"/>
      <c r="J75" s="900"/>
      <c r="K75" s="900"/>
      <c r="L75" s="900"/>
      <c r="M75" s="900"/>
      <c r="N75" s="900"/>
      <c r="O75" s="900"/>
      <c r="P75" s="901"/>
      <c r="Q75" s="907"/>
      <c r="R75" s="904"/>
      <c r="S75" s="904"/>
      <c r="T75" s="904"/>
      <c r="U75" s="850"/>
      <c r="V75" s="903"/>
      <c r="W75" s="904"/>
      <c r="X75" s="904"/>
      <c r="Y75" s="904"/>
      <c r="Z75" s="850"/>
      <c r="AA75" s="903"/>
      <c r="AB75" s="904"/>
      <c r="AC75" s="904"/>
      <c r="AD75" s="904"/>
      <c r="AE75" s="850"/>
      <c r="AF75" s="903"/>
      <c r="AG75" s="904"/>
      <c r="AH75" s="904"/>
      <c r="AI75" s="904"/>
      <c r="AJ75" s="850"/>
      <c r="AK75" s="903"/>
      <c r="AL75" s="904"/>
      <c r="AM75" s="904"/>
      <c r="AN75" s="904"/>
      <c r="AO75" s="850"/>
      <c r="AP75" s="903"/>
      <c r="AQ75" s="904"/>
      <c r="AR75" s="904"/>
      <c r="AS75" s="904"/>
      <c r="AT75" s="850"/>
      <c r="AU75" s="903"/>
      <c r="AV75" s="904"/>
      <c r="AW75" s="904"/>
      <c r="AX75" s="904"/>
      <c r="AY75" s="850"/>
      <c r="AZ75" s="905"/>
      <c r="BA75" s="905"/>
      <c r="BB75" s="905"/>
      <c r="BC75" s="905"/>
      <c r="BD75" s="906"/>
      <c r="BE75" s="218"/>
      <c r="BF75" s="218"/>
      <c r="BG75" s="218"/>
      <c r="BH75" s="218"/>
      <c r="BI75" s="218"/>
      <c r="BJ75" s="218"/>
      <c r="BK75" s="218"/>
      <c r="BL75" s="218"/>
      <c r="BM75" s="218"/>
      <c r="BN75" s="218"/>
      <c r="BO75" s="218"/>
      <c r="BP75" s="218"/>
      <c r="BQ75" s="215">
        <v>69</v>
      </c>
      <c r="BR75" s="220"/>
      <c r="BS75" s="889"/>
      <c r="BT75" s="890"/>
      <c r="BU75" s="890"/>
      <c r="BV75" s="890"/>
      <c r="BW75" s="890"/>
      <c r="BX75" s="890"/>
      <c r="BY75" s="890"/>
      <c r="BZ75" s="890"/>
      <c r="CA75" s="890"/>
      <c r="CB75" s="890"/>
      <c r="CC75" s="890"/>
      <c r="CD75" s="890"/>
      <c r="CE75" s="890"/>
      <c r="CF75" s="890"/>
      <c r="CG75" s="891"/>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199"/>
    </row>
    <row r="76" spans="1:131" s="200" customFormat="1" ht="26.25" customHeight="1" x14ac:dyDescent="0.15">
      <c r="A76" s="214">
        <v>9</v>
      </c>
      <c r="B76" s="899"/>
      <c r="C76" s="900"/>
      <c r="D76" s="900"/>
      <c r="E76" s="900"/>
      <c r="F76" s="900"/>
      <c r="G76" s="900"/>
      <c r="H76" s="900"/>
      <c r="I76" s="900"/>
      <c r="J76" s="900"/>
      <c r="K76" s="900"/>
      <c r="L76" s="900"/>
      <c r="M76" s="900"/>
      <c r="N76" s="900"/>
      <c r="O76" s="900"/>
      <c r="P76" s="901"/>
      <c r="Q76" s="907"/>
      <c r="R76" s="904"/>
      <c r="S76" s="904"/>
      <c r="T76" s="904"/>
      <c r="U76" s="850"/>
      <c r="V76" s="903"/>
      <c r="W76" s="904"/>
      <c r="X76" s="904"/>
      <c r="Y76" s="904"/>
      <c r="Z76" s="850"/>
      <c r="AA76" s="903"/>
      <c r="AB76" s="904"/>
      <c r="AC76" s="904"/>
      <c r="AD76" s="904"/>
      <c r="AE76" s="850"/>
      <c r="AF76" s="903"/>
      <c r="AG76" s="904"/>
      <c r="AH76" s="904"/>
      <c r="AI76" s="904"/>
      <c r="AJ76" s="850"/>
      <c r="AK76" s="903"/>
      <c r="AL76" s="904"/>
      <c r="AM76" s="904"/>
      <c r="AN76" s="904"/>
      <c r="AO76" s="850"/>
      <c r="AP76" s="903"/>
      <c r="AQ76" s="904"/>
      <c r="AR76" s="904"/>
      <c r="AS76" s="904"/>
      <c r="AT76" s="850"/>
      <c r="AU76" s="903"/>
      <c r="AV76" s="904"/>
      <c r="AW76" s="904"/>
      <c r="AX76" s="904"/>
      <c r="AY76" s="850"/>
      <c r="AZ76" s="905"/>
      <c r="BA76" s="905"/>
      <c r="BB76" s="905"/>
      <c r="BC76" s="905"/>
      <c r="BD76" s="906"/>
      <c r="BE76" s="218"/>
      <c r="BF76" s="218"/>
      <c r="BG76" s="218"/>
      <c r="BH76" s="218"/>
      <c r="BI76" s="218"/>
      <c r="BJ76" s="218"/>
      <c r="BK76" s="218"/>
      <c r="BL76" s="218"/>
      <c r="BM76" s="218"/>
      <c r="BN76" s="218"/>
      <c r="BO76" s="218"/>
      <c r="BP76" s="218"/>
      <c r="BQ76" s="215">
        <v>70</v>
      </c>
      <c r="BR76" s="220"/>
      <c r="BS76" s="889"/>
      <c r="BT76" s="890"/>
      <c r="BU76" s="890"/>
      <c r="BV76" s="890"/>
      <c r="BW76" s="890"/>
      <c r="BX76" s="890"/>
      <c r="BY76" s="890"/>
      <c r="BZ76" s="890"/>
      <c r="CA76" s="890"/>
      <c r="CB76" s="890"/>
      <c r="CC76" s="890"/>
      <c r="CD76" s="890"/>
      <c r="CE76" s="890"/>
      <c r="CF76" s="890"/>
      <c r="CG76" s="891"/>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199"/>
    </row>
    <row r="77" spans="1:131" s="200" customFormat="1" ht="26.25" customHeight="1" x14ac:dyDescent="0.15">
      <c r="A77" s="214">
        <v>10</v>
      </c>
      <c r="B77" s="899"/>
      <c r="C77" s="900"/>
      <c r="D77" s="900"/>
      <c r="E77" s="900"/>
      <c r="F77" s="900"/>
      <c r="G77" s="900"/>
      <c r="H77" s="900"/>
      <c r="I77" s="900"/>
      <c r="J77" s="900"/>
      <c r="K77" s="900"/>
      <c r="L77" s="900"/>
      <c r="M77" s="900"/>
      <c r="N77" s="900"/>
      <c r="O77" s="900"/>
      <c r="P77" s="901"/>
      <c r="Q77" s="907"/>
      <c r="R77" s="904"/>
      <c r="S77" s="904"/>
      <c r="T77" s="904"/>
      <c r="U77" s="850"/>
      <c r="V77" s="903"/>
      <c r="W77" s="904"/>
      <c r="X77" s="904"/>
      <c r="Y77" s="904"/>
      <c r="Z77" s="850"/>
      <c r="AA77" s="903"/>
      <c r="AB77" s="904"/>
      <c r="AC77" s="904"/>
      <c r="AD77" s="904"/>
      <c r="AE77" s="850"/>
      <c r="AF77" s="903"/>
      <c r="AG77" s="904"/>
      <c r="AH77" s="904"/>
      <c r="AI77" s="904"/>
      <c r="AJ77" s="850"/>
      <c r="AK77" s="903"/>
      <c r="AL77" s="904"/>
      <c r="AM77" s="904"/>
      <c r="AN77" s="904"/>
      <c r="AO77" s="850"/>
      <c r="AP77" s="903"/>
      <c r="AQ77" s="904"/>
      <c r="AR77" s="904"/>
      <c r="AS77" s="904"/>
      <c r="AT77" s="850"/>
      <c r="AU77" s="903"/>
      <c r="AV77" s="904"/>
      <c r="AW77" s="904"/>
      <c r="AX77" s="904"/>
      <c r="AY77" s="850"/>
      <c r="AZ77" s="905"/>
      <c r="BA77" s="905"/>
      <c r="BB77" s="905"/>
      <c r="BC77" s="905"/>
      <c r="BD77" s="906"/>
      <c r="BE77" s="218"/>
      <c r="BF77" s="218"/>
      <c r="BG77" s="218"/>
      <c r="BH77" s="218"/>
      <c r="BI77" s="218"/>
      <c r="BJ77" s="218"/>
      <c r="BK77" s="218"/>
      <c r="BL77" s="218"/>
      <c r="BM77" s="218"/>
      <c r="BN77" s="218"/>
      <c r="BO77" s="218"/>
      <c r="BP77" s="218"/>
      <c r="BQ77" s="215">
        <v>71</v>
      </c>
      <c r="BR77" s="220"/>
      <c r="BS77" s="889"/>
      <c r="BT77" s="890"/>
      <c r="BU77" s="890"/>
      <c r="BV77" s="890"/>
      <c r="BW77" s="890"/>
      <c r="BX77" s="890"/>
      <c r="BY77" s="890"/>
      <c r="BZ77" s="890"/>
      <c r="CA77" s="890"/>
      <c r="CB77" s="890"/>
      <c r="CC77" s="890"/>
      <c r="CD77" s="890"/>
      <c r="CE77" s="890"/>
      <c r="CF77" s="890"/>
      <c r="CG77" s="891"/>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199"/>
    </row>
    <row r="78" spans="1:131" s="200" customFormat="1" ht="26.25" customHeight="1" x14ac:dyDescent="0.15">
      <c r="A78" s="214">
        <v>11</v>
      </c>
      <c r="B78" s="899"/>
      <c r="C78" s="900"/>
      <c r="D78" s="900"/>
      <c r="E78" s="900"/>
      <c r="F78" s="900"/>
      <c r="G78" s="900"/>
      <c r="H78" s="900"/>
      <c r="I78" s="900"/>
      <c r="J78" s="900"/>
      <c r="K78" s="900"/>
      <c r="L78" s="900"/>
      <c r="M78" s="900"/>
      <c r="N78" s="900"/>
      <c r="O78" s="900"/>
      <c r="P78" s="901"/>
      <c r="Q78" s="902"/>
      <c r="R78" s="794"/>
      <c r="S78" s="794"/>
      <c r="T78" s="794"/>
      <c r="U78" s="794"/>
      <c r="V78" s="794"/>
      <c r="W78" s="794"/>
      <c r="X78" s="794"/>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4"/>
      <c r="AY78" s="794"/>
      <c r="AZ78" s="905"/>
      <c r="BA78" s="905"/>
      <c r="BB78" s="905"/>
      <c r="BC78" s="905"/>
      <c r="BD78" s="906"/>
      <c r="BE78" s="218"/>
      <c r="BF78" s="218"/>
      <c r="BG78" s="218"/>
      <c r="BH78" s="218"/>
      <c r="BI78" s="218"/>
      <c r="BJ78" s="221"/>
      <c r="BK78" s="221"/>
      <c r="BL78" s="221"/>
      <c r="BM78" s="221"/>
      <c r="BN78" s="221"/>
      <c r="BO78" s="218"/>
      <c r="BP78" s="218"/>
      <c r="BQ78" s="215">
        <v>72</v>
      </c>
      <c r="BR78" s="220"/>
      <c r="BS78" s="889"/>
      <c r="BT78" s="890"/>
      <c r="BU78" s="890"/>
      <c r="BV78" s="890"/>
      <c r="BW78" s="890"/>
      <c r="BX78" s="890"/>
      <c r="BY78" s="890"/>
      <c r="BZ78" s="890"/>
      <c r="CA78" s="890"/>
      <c r="CB78" s="890"/>
      <c r="CC78" s="890"/>
      <c r="CD78" s="890"/>
      <c r="CE78" s="890"/>
      <c r="CF78" s="890"/>
      <c r="CG78" s="891"/>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199"/>
    </row>
    <row r="79" spans="1:131" s="200" customFormat="1" ht="26.25" customHeight="1" x14ac:dyDescent="0.15">
      <c r="A79" s="214">
        <v>12</v>
      </c>
      <c r="B79" s="899"/>
      <c r="C79" s="900"/>
      <c r="D79" s="900"/>
      <c r="E79" s="900"/>
      <c r="F79" s="900"/>
      <c r="G79" s="900"/>
      <c r="H79" s="900"/>
      <c r="I79" s="900"/>
      <c r="J79" s="900"/>
      <c r="K79" s="900"/>
      <c r="L79" s="900"/>
      <c r="M79" s="900"/>
      <c r="N79" s="900"/>
      <c r="O79" s="900"/>
      <c r="P79" s="901"/>
      <c r="Q79" s="902"/>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794"/>
      <c r="AP79" s="794"/>
      <c r="AQ79" s="794"/>
      <c r="AR79" s="794"/>
      <c r="AS79" s="794"/>
      <c r="AT79" s="794"/>
      <c r="AU79" s="794"/>
      <c r="AV79" s="794"/>
      <c r="AW79" s="794"/>
      <c r="AX79" s="794"/>
      <c r="AY79" s="794"/>
      <c r="AZ79" s="905"/>
      <c r="BA79" s="905"/>
      <c r="BB79" s="905"/>
      <c r="BC79" s="905"/>
      <c r="BD79" s="906"/>
      <c r="BE79" s="218"/>
      <c r="BF79" s="218"/>
      <c r="BG79" s="218"/>
      <c r="BH79" s="218"/>
      <c r="BI79" s="218"/>
      <c r="BJ79" s="221"/>
      <c r="BK79" s="221"/>
      <c r="BL79" s="221"/>
      <c r="BM79" s="221"/>
      <c r="BN79" s="221"/>
      <c r="BO79" s="218"/>
      <c r="BP79" s="218"/>
      <c r="BQ79" s="215">
        <v>73</v>
      </c>
      <c r="BR79" s="220"/>
      <c r="BS79" s="889"/>
      <c r="BT79" s="890"/>
      <c r="BU79" s="890"/>
      <c r="BV79" s="890"/>
      <c r="BW79" s="890"/>
      <c r="BX79" s="890"/>
      <c r="BY79" s="890"/>
      <c r="BZ79" s="890"/>
      <c r="CA79" s="890"/>
      <c r="CB79" s="890"/>
      <c r="CC79" s="890"/>
      <c r="CD79" s="890"/>
      <c r="CE79" s="890"/>
      <c r="CF79" s="890"/>
      <c r="CG79" s="891"/>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199"/>
    </row>
    <row r="80" spans="1:131" s="200" customFormat="1" ht="26.25" customHeight="1" x14ac:dyDescent="0.15">
      <c r="A80" s="214">
        <v>13</v>
      </c>
      <c r="B80" s="899"/>
      <c r="C80" s="900"/>
      <c r="D80" s="900"/>
      <c r="E80" s="900"/>
      <c r="F80" s="900"/>
      <c r="G80" s="900"/>
      <c r="H80" s="900"/>
      <c r="I80" s="900"/>
      <c r="J80" s="900"/>
      <c r="K80" s="900"/>
      <c r="L80" s="900"/>
      <c r="M80" s="900"/>
      <c r="N80" s="900"/>
      <c r="O80" s="900"/>
      <c r="P80" s="901"/>
      <c r="Q80" s="902"/>
      <c r="R80" s="794"/>
      <c r="S80" s="794"/>
      <c r="T80" s="794"/>
      <c r="U80" s="794"/>
      <c r="V80" s="794"/>
      <c r="W80" s="794"/>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4"/>
      <c r="AY80" s="794"/>
      <c r="AZ80" s="905"/>
      <c r="BA80" s="905"/>
      <c r="BB80" s="905"/>
      <c r="BC80" s="905"/>
      <c r="BD80" s="906"/>
      <c r="BE80" s="218"/>
      <c r="BF80" s="218"/>
      <c r="BG80" s="218"/>
      <c r="BH80" s="218"/>
      <c r="BI80" s="218"/>
      <c r="BJ80" s="218"/>
      <c r="BK80" s="218"/>
      <c r="BL80" s="218"/>
      <c r="BM80" s="218"/>
      <c r="BN80" s="218"/>
      <c r="BO80" s="218"/>
      <c r="BP80" s="218"/>
      <c r="BQ80" s="215">
        <v>74</v>
      </c>
      <c r="BR80" s="220"/>
      <c r="BS80" s="889"/>
      <c r="BT80" s="890"/>
      <c r="BU80" s="890"/>
      <c r="BV80" s="890"/>
      <c r="BW80" s="890"/>
      <c r="BX80" s="890"/>
      <c r="BY80" s="890"/>
      <c r="BZ80" s="890"/>
      <c r="CA80" s="890"/>
      <c r="CB80" s="890"/>
      <c r="CC80" s="890"/>
      <c r="CD80" s="890"/>
      <c r="CE80" s="890"/>
      <c r="CF80" s="890"/>
      <c r="CG80" s="891"/>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199"/>
    </row>
    <row r="81" spans="1:131" s="200" customFormat="1" ht="26.25" customHeight="1" x14ac:dyDescent="0.15">
      <c r="A81" s="214">
        <v>14</v>
      </c>
      <c r="B81" s="899"/>
      <c r="C81" s="900"/>
      <c r="D81" s="900"/>
      <c r="E81" s="900"/>
      <c r="F81" s="900"/>
      <c r="G81" s="900"/>
      <c r="H81" s="900"/>
      <c r="I81" s="900"/>
      <c r="J81" s="900"/>
      <c r="K81" s="900"/>
      <c r="L81" s="900"/>
      <c r="M81" s="900"/>
      <c r="N81" s="900"/>
      <c r="O81" s="900"/>
      <c r="P81" s="901"/>
      <c r="Q81" s="902"/>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794"/>
      <c r="AR81" s="794"/>
      <c r="AS81" s="794"/>
      <c r="AT81" s="794"/>
      <c r="AU81" s="794"/>
      <c r="AV81" s="794"/>
      <c r="AW81" s="794"/>
      <c r="AX81" s="794"/>
      <c r="AY81" s="794"/>
      <c r="AZ81" s="905"/>
      <c r="BA81" s="905"/>
      <c r="BB81" s="905"/>
      <c r="BC81" s="905"/>
      <c r="BD81" s="906"/>
      <c r="BE81" s="218"/>
      <c r="BF81" s="218"/>
      <c r="BG81" s="218"/>
      <c r="BH81" s="218"/>
      <c r="BI81" s="218"/>
      <c r="BJ81" s="218"/>
      <c r="BK81" s="218"/>
      <c r="BL81" s="218"/>
      <c r="BM81" s="218"/>
      <c r="BN81" s="218"/>
      <c r="BO81" s="218"/>
      <c r="BP81" s="218"/>
      <c r="BQ81" s="215">
        <v>75</v>
      </c>
      <c r="BR81" s="220"/>
      <c r="BS81" s="889"/>
      <c r="BT81" s="890"/>
      <c r="BU81" s="890"/>
      <c r="BV81" s="890"/>
      <c r="BW81" s="890"/>
      <c r="BX81" s="890"/>
      <c r="BY81" s="890"/>
      <c r="BZ81" s="890"/>
      <c r="CA81" s="890"/>
      <c r="CB81" s="890"/>
      <c r="CC81" s="890"/>
      <c r="CD81" s="890"/>
      <c r="CE81" s="890"/>
      <c r="CF81" s="890"/>
      <c r="CG81" s="891"/>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199"/>
    </row>
    <row r="82" spans="1:131" s="200" customFormat="1" ht="26.25" customHeight="1" x14ac:dyDescent="0.15">
      <c r="A82" s="214">
        <v>15</v>
      </c>
      <c r="B82" s="899"/>
      <c r="C82" s="900"/>
      <c r="D82" s="900"/>
      <c r="E82" s="900"/>
      <c r="F82" s="900"/>
      <c r="G82" s="900"/>
      <c r="H82" s="900"/>
      <c r="I82" s="900"/>
      <c r="J82" s="900"/>
      <c r="K82" s="900"/>
      <c r="L82" s="900"/>
      <c r="M82" s="900"/>
      <c r="N82" s="900"/>
      <c r="O82" s="900"/>
      <c r="P82" s="901"/>
      <c r="Q82" s="902"/>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794"/>
      <c r="AY82" s="794"/>
      <c r="AZ82" s="905"/>
      <c r="BA82" s="905"/>
      <c r="BB82" s="905"/>
      <c r="BC82" s="905"/>
      <c r="BD82" s="906"/>
      <c r="BE82" s="218"/>
      <c r="BF82" s="218"/>
      <c r="BG82" s="218"/>
      <c r="BH82" s="218"/>
      <c r="BI82" s="218"/>
      <c r="BJ82" s="218"/>
      <c r="BK82" s="218"/>
      <c r="BL82" s="218"/>
      <c r="BM82" s="218"/>
      <c r="BN82" s="218"/>
      <c r="BO82" s="218"/>
      <c r="BP82" s="218"/>
      <c r="BQ82" s="215">
        <v>76</v>
      </c>
      <c r="BR82" s="220"/>
      <c r="BS82" s="889"/>
      <c r="BT82" s="890"/>
      <c r="BU82" s="890"/>
      <c r="BV82" s="890"/>
      <c r="BW82" s="890"/>
      <c r="BX82" s="890"/>
      <c r="BY82" s="890"/>
      <c r="BZ82" s="890"/>
      <c r="CA82" s="890"/>
      <c r="CB82" s="890"/>
      <c r="CC82" s="890"/>
      <c r="CD82" s="890"/>
      <c r="CE82" s="890"/>
      <c r="CF82" s="890"/>
      <c r="CG82" s="891"/>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199"/>
    </row>
    <row r="83" spans="1:131" s="200" customFormat="1" ht="26.25" customHeight="1" x14ac:dyDescent="0.15">
      <c r="A83" s="214">
        <v>16</v>
      </c>
      <c r="B83" s="899"/>
      <c r="C83" s="900"/>
      <c r="D83" s="900"/>
      <c r="E83" s="900"/>
      <c r="F83" s="900"/>
      <c r="G83" s="900"/>
      <c r="H83" s="900"/>
      <c r="I83" s="900"/>
      <c r="J83" s="900"/>
      <c r="K83" s="900"/>
      <c r="L83" s="900"/>
      <c r="M83" s="900"/>
      <c r="N83" s="900"/>
      <c r="O83" s="900"/>
      <c r="P83" s="901"/>
      <c r="Q83" s="902"/>
      <c r="R83" s="794"/>
      <c r="S83" s="794"/>
      <c r="T83" s="794"/>
      <c r="U83" s="794"/>
      <c r="V83" s="794"/>
      <c r="W83" s="794"/>
      <c r="X83" s="794"/>
      <c r="Y83" s="794"/>
      <c r="Z83" s="794"/>
      <c r="AA83" s="794"/>
      <c r="AB83" s="794"/>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794"/>
      <c r="AY83" s="794"/>
      <c r="AZ83" s="905"/>
      <c r="BA83" s="905"/>
      <c r="BB83" s="905"/>
      <c r="BC83" s="905"/>
      <c r="BD83" s="906"/>
      <c r="BE83" s="218"/>
      <c r="BF83" s="218"/>
      <c r="BG83" s="218"/>
      <c r="BH83" s="218"/>
      <c r="BI83" s="218"/>
      <c r="BJ83" s="218"/>
      <c r="BK83" s="218"/>
      <c r="BL83" s="218"/>
      <c r="BM83" s="218"/>
      <c r="BN83" s="218"/>
      <c r="BO83" s="218"/>
      <c r="BP83" s="218"/>
      <c r="BQ83" s="215">
        <v>77</v>
      </c>
      <c r="BR83" s="220"/>
      <c r="BS83" s="889"/>
      <c r="BT83" s="890"/>
      <c r="BU83" s="890"/>
      <c r="BV83" s="890"/>
      <c r="BW83" s="890"/>
      <c r="BX83" s="890"/>
      <c r="BY83" s="890"/>
      <c r="BZ83" s="890"/>
      <c r="CA83" s="890"/>
      <c r="CB83" s="890"/>
      <c r="CC83" s="890"/>
      <c r="CD83" s="890"/>
      <c r="CE83" s="890"/>
      <c r="CF83" s="890"/>
      <c r="CG83" s="891"/>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199"/>
    </row>
    <row r="84" spans="1:131" s="200" customFormat="1" ht="26.25" customHeight="1" x14ac:dyDescent="0.15">
      <c r="A84" s="214">
        <v>17</v>
      </c>
      <c r="B84" s="899"/>
      <c r="C84" s="900"/>
      <c r="D84" s="900"/>
      <c r="E84" s="900"/>
      <c r="F84" s="900"/>
      <c r="G84" s="900"/>
      <c r="H84" s="900"/>
      <c r="I84" s="900"/>
      <c r="J84" s="900"/>
      <c r="K84" s="900"/>
      <c r="L84" s="900"/>
      <c r="M84" s="900"/>
      <c r="N84" s="900"/>
      <c r="O84" s="900"/>
      <c r="P84" s="901"/>
      <c r="Q84" s="902"/>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4"/>
      <c r="AR84" s="794"/>
      <c r="AS84" s="794"/>
      <c r="AT84" s="794"/>
      <c r="AU84" s="794"/>
      <c r="AV84" s="794"/>
      <c r="AW84" s="794"/>
      <c r="AX84" s="794"/>
      <c r="AY84" s="794"/>
      <c r="AZ84" s="905"/>
      <c r="BA84" s="905"/>
      <c r="BB84" s="905"/>
      <c r="BC84" s="905"/>
      <c r="BD84" s="906"/>
      <c r="BE84" s="218"/>
      <c r="BF84" s="218"/>
      <c r="BG84" s="218"/>
      <c r="BH84" s="218"/>
      <c r="BI84" s="218"/>
      <c r="BJ84" s="218"/>
      <c r="BK84" s="218"/>
      <c r="BL84" s="218"/>
      <c r="BM84" s="218"/>
      <c r="BN84" s="218"/>
      <c r="BO84" s="218"/>
      <c r="BP84" s="218"/>
      <c r="BQ84" s="215">
        <v>78</v>
      </c>
      <c r="BR84" s="220"/>
      <c r="BS84" s="889"/>
      <c r="BT84" s="890"/>
      <c r="BU84" s="890"/>
      <c r="BV84" s="890"/>
      <c r="BW84" s="890"/>
      <c r="BX84" s="890"/>
      <c r="BY84" s="890"/>
      <c r="BZ84" s="890"/>
      <c r="CA84" s="890"/>
      <c r="CB84" s="890"/>
      <c r="CC84" s="890"/>
      <c r="CD84" s="890"/>
      <c r="CE84" s="890"/>
      <c r="CF84" s="890"/>
      <c r="CG84" s="891"/>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199"/>
    </row>
    <row r="85" spans="1:131" s="200" customFormat="1" ht="26.25" customHeight="1" x14ac:dyDescent="0.15">
      <c r="A85" s="214">
        <v>18</v>
      </c>
      <c r="B85" s="899"/>
      <c r="C85" s="900"/>
      <c r="D85" s="900"/>
      <c r="E85" s="900"/>
      <c r="F85" s="900"/>
      <c r="G85" s="900"/>
      <c r="H85" s="900"/>
      <c r="I85" s="900"/>
      <c r="J85" s="900"/>
      <c r="K85" s="900"/>
      <c r="L85" s="900"/>
      <c r="M85" s="900"/>
      <c r="N85" s="900"/>
      <c r="O85" s="900"/>
      <c r="P85" s="901"/>
      <c r="Q85" s="902"/>
      <c r="R85" s="794"/>
      <c r="S85" s="794"/>
      <c r="T85" s="794"/>
      <c r="U85" s="794"/>
      <c r="V85" s="794"/>
      <c r="W85" s="794"/>
      <c r="X85" s="794"/>
      <c r="Y85" s="794"/>
      <c r="Z85" s="794"/>
      <c r="AA85" s="794"/>
      <c r="AB85" s="794"/>
      <c r="AC85" s="794"/>
      <c r="AD85" s="794"/>
      <c r="AE85" s="794"/>
      <c r="AF85" s="794"/>
      <c r="AG85" s="794"/>
      <c r="AH85" s="794"/>
      <c r="AI85" s="794"/>
      <c r="AJ85" s="794"/>
      <c r="AK85" s="794"/>
      <c r="AL85" s="794"/>
      <c r="AM85" s="794"/>
      <c r="AN85" s="794"/>
      <c r="AO85" s="794"/>
      <c r="AP85" s="794"/>
      <c r="AQ85" s="794"/>
      <c r="AR85" s="794"/>
      <c r="AS85" s="794"/>
      <c r="AT85" s="794"/>
      <c r="AU85" s="794"/>
      <c r="AV85" s="794"/>
      <c r="AW85" s="794"/>
      <c r="AX85" s="794"/>
      <c r="AY85" s="794"/>
      <c r="AZ85" s="905"/>
      <c r="BA85" s="905"/>
      <c r="BB85" s="905"/>
      <c r="BC85" s="905"/>
      <c r="BD85" s="906"/>
      <c r="BE85" s="218"/>
      <c r="BF85" s="218"/>
      <c r="BG85" s="218"/>
      <c r="BH85" s="218"/>
      <c r="BI85" s="218"/>
      <c r="BJ85" s="218"/>
      <c r="BK85" s="218"/>
      <c r="BL85" s="218"/>
      <c r="BM85" s="218"/>
      <c r="BN85" s="218"/>
      <c r="BO85" s="218"/>
      <c r="BP85" s="218"/>
      <c r="BQ85" s="215">
        <v>79</v>
      </c>
      <c r="BR85" s="220"/>
      <c r="BS85" s="889"/>
      <c r="BT85" s="890"/>
      <c r="BU85" s="890"/>
      <c r="BV85" s="890"/>
      <c r="BW85" s="890"/>
      <c r="BX85" s="890"/>
      <c r="BY85" s="890"/>
      <c r="BZ85" s="890"/>
      <c r="CA85" s="890"/>
      <c r="CB85" s="890"/>
      <c r="CC85" s="890"/>
      <c r="CD85" s="890"/>
      <c r="CE85" s="890"/>
      <c r="CF85" s="890"/>
      <c r="CG85" s="891"/>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199"/>
    </row>
    <row r="86" spans="1:131" s="200" customFormat="1" ht="26.25" customHeight="1" x14ac:dyDescent="0.15">
      <c r="A86" s="214">
        <v>19</v>
      </c>
      <c r="B86" s="899"/>
      <c r="C86" s="900"/>
      <c r="D86" s="900"/>
      <c r="E86" s="900"/>
      <c r="F86" s="900"/>
      <c r="G86" s="900"/>
      <c r="H86" s="900"/>
      <c r="I86" s="900"/>
      <c r="J86" s="900"/>
      <c r="K86" s="900"/>
      <c r="L86" s="900"/>
      <c r="M86" s="900"/>
      <c r="N86" s="900"/>
      <c r="O86" s="900"/>
      <c r="P86" s="901"/>
      <c r="Q86" s="902"/>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794"/>
      <c r="AP86" s="794"/>
      <c r="AQ86" s="794"/>
      <c r="AR86" s="794"/>
      <c r="AS86" s="794"/>
      <c r="AT86" s="794"/>
      <c r="AU86" s="794"/>
      <c r="AV86" s="794"/>
      <c r="AW86" s="794"/>
      <c r="AX86" s="794"/>
      <c r="AY86" s="794"/>
      <c r="AZ86" s="905"/>
      <c r="BA86" s="905"/>
      <c r="BB86" s="905"/>
      <c r="BC86" s="905"/>
      <c r="BD86" s="906"/>
      <c r="BE86" s="218"/>
      <c r="BF86" s="218"/>
      <c r="BG86" s="218"/>
      <c r="BH86" s="218"/>
      <c r="BI86" s="218"/>
      <c r="BJ86" s="218"/>
      <c r="BK86" s="218"/>
      <c r="BL86" s="218"/>
      <c r="BM86" s="218"/>
      <c r="BN86" s="218"/>
      <c r="BO86" s="218"/>
      <c r="BP86" s="218"/>
      <c r="BQ86" s="215">
        <v>80</v>
      </c>
      <c r="BR86" s="220"/>
      <c r="BS86" s="889"/>
      <c r="BT86" s="890"/>
      <c r="BU86" s="890"/>
      <c r="BV86" s="890"/>
      <c r="BW86" s="890"/>
      <c r="BX86" s="890"/>
      <c r="BY86" s="890"/>
      <c r="BZ86" s="890"/>
      <c r="CA86" s="890"/>
      <c r="CB86" s="890"/>
      <c r="CC86" s="890"/>
      <c r="CD86" s="890"/>
      <c r="CE86" s="890"/>
      <c r="CF86" s="890"/>
      <c r="CG86" s="891"/>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199"/>
    </row>
    <row r="87" spans="1:131" s="200" customFormat="1" ht="26.25" customHeight="1" x14ac:dyDescent="0.15">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89"/>
      <c r="BT87" s="890"/>
      <c r="BU87" s="890"/>
      <c r="BV87" s="890"/>
      <c r="BW87" s="890"/>
      <c r="BX87" s="890"/>
      <c r="BY87" s="890"/>
      <c r="BZ87" s="890"/>
      <c r="CA87" s="890"/>
      <c r="CB87" s="890"/>
      <c r="CC87" s="890"/>
      <c r="CD87" s="890"/>
      <c r="CE87" s="890"/>
      <c r="CF87" s="890"/>
      <c r="CG87" s="891"/>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199"/>
    </row>
    <row r="88" spans="1:131" s="200" customFormat="1" ht="26.25" customHeight="1" thickBot="1" x14ac:dyDescent="0.2">
      <c r="A88" s="217" t="s">
        <v>368</v>
      </c>
      <c r="B88" s="811" t="s">
        <v>392</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5">
        <v>6377</v>
      </c>
      <c r="AG88" s="865"/>
      <c r="AH88" s="865"/>
      <c r="AI88" s="865"/>
      <c r="AJ88" s="865"/>
      <c r="AK88" s="860"/>
      <c r="AL88" s="860"/>
      <c r="AM88" s="860"/>
      <c r="AN88" s="860"/>
      <c r="AO88" s="860"/>
      <c r="AP88" s="865">
        <v>4</v>
      </c>
      <c r="AQ88" s="865"/>
      <c r="AR88" s="865"/>
      <c r="AS88" s="865"/>
      <c r="AT88" s="865"/>
      <c r="AU88" s="865">
        <v>3</v>
      </c>
      <c r="AV88" s="865"/>
      <c r="AW88" s="865"/>
      <c r="AX88" s="865"/>
      <c r="AY88" s="865"/>
      <c r="AZ88" s="873"/>
      <c r="BA88" s="873"/>
      <c r="BB88" s="873"/>
      <c r="BC88" s="873"/>
      <c r="BD88" s="874"/>
      <c r="BE88" s="218"/>
      <c r="BF88" s="218"/>
      <c r="BG88" s="218"/>
      <c r="BH88" s="218"/>
      <c r="BI88" s="218"/>
      <c r="BJ88" s="218"/>
      <c r="BK88" s="218"/>
      <c r="BL88" s="218"/>
      <c r="BM88" s="218"/>
      <c r="BN88" s="218"/>
      <c r="BO88" s="218"/>
      <c r="BP88" s="218"/>
      <c r="BQ88" s="215">
        <v>82</v>
      </c>
      <c r="BR88" s="220"/>
      <c r="BS88" s="889"/>
      <c r="BT88" s="890"/>
      <c r="BU88" s="890"/>
      <c r="BV88" s="890"/>
      <c r="BW88" s="890"/>
      <c r="BX88" s="890"/>
      <c r="BY88" s="890"/>
      <c r="BZ88" s="890"/>
      <c r="CA88" s="890"/>
      <c r="CB88" s="890"/>
      <c r="CC88" s="890"/>
      <c r="CD88" s="890"/>
      <c r="CE88" s="890"/>
      <c r="CF88" s="890"/>
      <c r="CG88" s="891"/>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9"/>
      <c r="BT89" s="890"/>
      <c r="BU89" s="890"/>
      <c r="BV89" s="890"/>
      <c r="BW89" s="890"/>
      <c r="BX89" s="890"/>
      <c r="BY89" s="890"/>
      <c r="BZ89" s="890"/>
      <c r="CA89" s="890"/>
      <c r="CB89" s="890"/>
      <c r="CC89" s="890"/>
      <c r="CD89" s="890"/>
      <c r="CE89" s="890"/>
      <c r="CF89" s="890"/>
      <c r="CG89" s="891"/>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9"/>
      <c r="BT90" s="890"/>
      <c r="BU90" s="890"/>
      <c r="BV90" s="890"/>
      <c r="BW90" s="890"/>
      <c r="BX90" s="890"/>
      <c r="BY90" s="890"/>
      <c r="BZ90" s="890"/>
      <c r="CA90" s="890"/>
      <c r="CB90" s="890"/>
      <c r="CC90" s="890"/>
      <c r="CD90" s="890"/>
      <c r="CE90" s="890"/>
      <c r="CF90" s="890"/>
      <c r="CG90" s="891"/>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9"/>
      <c r="BT91" s="890"/>
      <c r="BU91" s="890"/>
      <c r="BV91" s="890"/>
      <c r="BW91" s="890"/>
      <c r="BX91" s="890"/>
      <c r="BY91" s="890"/>
      <c r="BZ91" s="890"/>
      <c r="CA91" s="890"/>
      <c r="CB91" s="890"/>
      <c r="CC91" s="890"/>
      <c r="CD91" s="890"/>
      <c r="CE91" s="890"/>
      <c r="CF91" s="890"/>
      <c r="CG91" s="891"/>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9"/>
      <c r="BT92" s="890"/>
      <c r="BU92" s="890"/>
      <c r="BV92" s="890"/>
      <c r="BW92" s="890"/>
      <c r="BX92" s="890"/>
      <c r="BY92" s="890"/>
      <c r="BZ92" s="890"/>
      <c r="CA92" s="890"/>
      <c r="CB92" s="890"/>
      <c r="CC92" s="890"/>
      <c r="CD92" s="890"/>
      <c r="CE92" s="890"/>
      <c r="CF92" s="890"/>
      <c r="CG92" s="891"/>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9"/>
      <c r="BT93" s="890"/>
      <c r="BU93" s="890"/>
      <c r="BV93" s="890"/>
      <c r="BW93" s="890"/>
      <c r="BX93" s="890"/>
      <c r="BY93" s="890"/>
      <c r="BZ93" s="890"/>
      <c r="CA93" s="890"/>
      <c r="CB93" s="890"/>
      <c r="CC93" s="890"/>
      <c r="CD93" s="890"/>
      <c r="CE93" s="890"/>
      <c r="CF93" s="890"/>
      <c r="CG93" s="891"/>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9"/>
      <c r="BT94" s="890"/>
      <c r="BU94" s="890"/>
      <c r="BV94" s="890"/>
      <c r="BW94" s="890"/>
      <c r="BX94" s="890"/>
      <c r="BY94" s="890"/>
      <c r="BZ94" s="890"/>
      <c r="CA94" s="890"/>
      <c r="CB94" s="890"/>
      <c r="CC94" s="890"/>
      <c r="CD94" s="890"/>
      <c r="CE94" s="890"/>
      <c r="CF94" s="890"/>
      <c r="CG94" s="891"/>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9"/>
      <c r="BT95" s="890"/>
      <c r="BU95" s="890"/>
      <c r="BV95" s="890"/>
      <c r="BW95" s="890"/>
      <c r="BX95" s="890"/>
      <c r="BY95" s="890"/>
      <c r="BZ95" s="890"/>
      <c r="CA95" s="890"/>
      <c r="CB95" s="890"/>
      <c r="CC95" s="890"/>
      <c r="CD95" s="890"/>
      <c r="CE95" s="890"/>
      <c r="CF95" s="890"/>
      <c r="CG95" s="891"/>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9"/>
      <c r="BT96" s="890"/>
      <c r="BU96" s="890"/>
      <c r="BV96" s="890"/>
      <c r="BW96" s="890"/>
      <c r="BX96" s="890"/>
      <c r="BY96" s="890"/>
      <c r="BZ96" s="890"/>
      <c r="CA96" s="890"/>
      <c r="CB96" s="890"/>
      <c r="CC96" s="890"/>
      <c r="CD96" s="890"/>
      <c r="CE96" s="890"/>
      <c r="CF96" s="890"/>
      <c r="CG96" s="891"/>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9"/>
      <c r="BT97" s="890"/>
      <c r="BU97" s="890"/>
      <c r="BV97" s="890"/>
      <c r="BW97" s="890"/>
      <c r="BX97" s="890"/>
      <c r="BY97" s="890"/>
      <c r="BZ97" s="890"/>
      <c r="CA97" s="890"/>
      <c r="CB97" s="890"/>
      <c r="CC97" s="890"/>
      <c r="CD97" s="890"/>
      <c r="CE97" s="890"/>
      <c r="CF97" s="890"/>
      <c r="CG97" s="891"/>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9"/>
      <c r="BT98" s="890"/>
      <c r="BU98" s="890"/>
      <c r="BV98" s="890"/>
      <c r="BW98" s="890"/>
      <c r="BX98" s="890"/>
      <c r="BY98" s="890"/>
      <c r="BZ98" s="890"/>
      <c r="CA98" s="890"/>
      <c r="CB98" s="890"/>
      <c r="CC98" s="890"/>
      <c r="CD98" s="890"/>
      <c r="CE98" s="890"/>
      <c r="CF98" s="890"/>
      <c r="CG98" s="891"/>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9"/>
      <c r="BT99" s="890"/>
      <c r="BU99" s="890"/>
      <c r="BV99" s="890"/>
      <c r="BW99" s="890"/>
      <c r="BX99" s="890"/>
      <c r="BY99" s="890"/>
      <c r="BZ99" s="890"/>
      <c r="CA99" s="890"/>
      <c r="CB99" s="890"/>
      <c r="CC99" s="890"/>
      <c r="CD99" s="890"/>
      <c r="CE99" s="890"/>
      <c r="CF99" s="890"/>
      <c r="CG99" s="891"/>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9"/>
      <c r="BT100" s="890"/>
      <c r="BU100" s="890"/>
      <c r="BV100" s="890"/>
      <c r="BW100" s="890"/>
      <c r="BX100" s="890"/>
      <c r="BY100" s="890"/>
      <c r="BZ100" s="890"/>
      <c r="CA100" s="890"/>
      <c r="CB100" s="890"/>
      <c r="CC100" s="890"/>
      <c r="CD100" s="890"/>
      <c r="CE100" s="890"/>
      <c r="CF100" s="890"/>
      <c r="CG100" s="891"/>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9"/>
      <c r="BT101" s="890"/>
      <c r="BU101" s="890"/>
      <c r="BV101" s="890"/>
      <c r="BW101" s="890"/>
      <c r="BX101" s="890"/>
      <c r="BY101" s="890"/>
      <c r="BZ101" s="890"/>
      <c r="CA101" s="890"/>
      <c r="CB101" s="890"/>
      <c r="CC101" s="890"/>
      <c r="CD101" s="890"/>
      <c r="CE101" s="890"/>
      <c r="CF101" s="890"/>
      <c r="CG101" s="891"/>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1" t="s">
        <v>393</v>
      </c>
      <c r="BS102" s="812"/>
      <c r="BT102" s="812"/>
      <c r="BU102" s="812"/>
      <c r="BV102" s="812"/>
      <c r="BW102" s="812"/>
      <c r="BX102" s="812"/>
      <c r="BY102" s="812"/>
      <c r="BZ102" s="812"/>
      <c r="CA102" s="812"/>
      <c r="CB102" s="812"/>
      <c r="CC102" s="812"/>
      <c r="CD102" s="812"/>
      <c r="CE102" s="812"/>
      <c r="CF102" s="812"/>
      <c r="CG102" s="813"/>
      <c r="CH102" s="915"/>
      <c r="CI102" s="862"/>
      <c r="CJ102" s="862"/>
      <c r="CK102" s="862"/>
      <c r="CL102" s="916"/>
      <c r="CM102" s="915"/>
      <c r="CN102" s="862"/>
      <c r="CO102" s="862"/>
      <c r="CP102" s="862"/>
      <c r="CQ102" s="916"/>
      <c r="CR102" s="917">
        <v>60</v>
      </c>
      <c r="CS102" s="876"/>
      <c r="CT102" s="876"/>
      <c r="CU102" s="876"/>
      <c r="CV102" s="918"/>
      <c r="CW102" s="917">
        <v>22</v>
      </c>
      <c r="CX102" s="876"/>
      <c r="CY102" s="876"/>
      <c r="CZ102" s="876"/>
      <c r="DA102" s="918"/>
      <c r="DB102" s="917">
        <v>149</v>
      </c>
      <c r="DC102" s="876"/>
      <c r="DD102" s="876"/>
      <c r="DE102" s="876"/>
      <c r="DF102" s="918"/>
      <c r="DG102" s="917"/>
      <c r="DH102" s="876"/>
      <c r="DI102" s="876"/>
      <c r="DJ102" s="876"/>
      <c r="DK102" s="918"/>
      <c r="DL102" s="917"/>
      <c r="DM102" s="876"/>
      <c r="DN102" s="876"/>
      <c r="DO102" s="876"/>
      <c r="DP102" s="918"/>
      <c r="DQ102" s="917"/>
      <c r="DR102" s="876"/>
      <c r="DS102" s="876"/>
      <c r="DT102" s="876"/>
      <c r="DU102" s="918"/>
      <c r="DV102" s="941"/>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394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395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6" t="s">
        <v>398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399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400</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401</v>
      </c>
      <c r="AB109" s="920"/>
      <c r="AC109" s="920"/>
      <c r="AD109" s="920"/>
      <c r="AE109" s="921"/>
      <c r="AF109" s="919" t="s">
        <v>287</v>
      </c>
      <c r="AG109" s="920"/>
      <c r="AH109" s="920"/>
      <c r="AI109" s="920"/>
      <c r="AJ109" s="921"/>
      <c r="AK109" s="919" t="s">
        <v>286</v>
      </c>
      <c r="AL109" s="920"/>
      <c r="AM109" s="920"/>
      <c r="AN109" s="920"/>
      <c r="AO109" s="921"/>
      <c r="AP109" s="919" t="s">
        <v>402</v>
      </c>
      <c r="AQ109" s="920"/>
      <c r="AR109" s="920"/>
      <c r="AS109" s="920"/>
      <c r="AT109" s="922"/>
      <c r="AU109" s="939" t="s">
        <v>400</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401</v>
      </c>
      <c r="BR109" s="920"/>
      <c r="BS109" s="920"/>
      <c r="BT109" s="920"/>
      <c r="BU109" s="921"/>
      <c r="BV109" s="919" t="s">
        <v>287</v>
      </c>
      <c r="BW109" s="920"/>
      <c r="BX109" s="920"/>
      <c r="BY109" s="920"/>
      <c r="BZ109" s="921"/>
      <c r="CA109" s="919" t="s">
        <v>286</v>
      </c>
      <c r="CB109" s="920"/>
      <c r="CC109" s="920"/>
      <c r="CD109" s="920"/>
      <c r="CE109" s="921"/>
      <c r="CF109" s="940" t="s">
        <v>402</v>
      </c>
      <c r="CG109" s="940"/>
      <c r="CH109" s="940"/>
      <c r="CI109" s="940"/>
      <c r="CJ109" s="940"/>
      <c r="CK109" s="919" t="s">
        <v>403</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401</v>
      </c>
      <c r="DH109" s="920"/>
      <c r="DI109" s="920"/>
      <c r="DJ109" s="920"/>
      <c r="DK109" s="921"/>
      <c r="DL109" s="919" t="s">
        <v>287</v>
      </c>
      <c r="DM109" s="920"/>
      <c r="DN109" s="920"/>
      <c r="DO109" s="920"/>
      <c r="DP109" s="921"/>
      <c r="DQ109" s="919" t="s">
        <v>286</v>
      </c>
      <c r="DR109" s="920"/>
      <c r="DS109" s="920"/>
      <c r="DT109" s="920"/>
      <c r="DU109" s="921"/>
      <c r="DV109" s="919" t="s">
        <v>402</v>
      </c>
      <c r="DW109" s="920"/>
      <c r="DX109" s="920"/>
      <c r="DY109" s="920"/>
      <c r="DZ109" s="922"/>
    </row>
    <row r="110" spans="1:131" s="199" customFormat="1" ht="26.25" customHeight="1" x14ac:dyDescent="0.15">
      <c r="A110" s="923" t="s">
        <v>404</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3513481</v>
      </c>
      <c r="AB110" s="927"/>
      <c r="AC110" s="927"/>
      <c r="AD110" s="927"/>
      <c r="AE110" s="928"/>
      <c r="AF110" s="929">
        <v>3353636</v>
      </c>
      <c r="AG110" s="927"/>
      <c r="AH110" s="927"/>
      <c r="AI110" s="927"/>
      <c r="AJ110" s="928"/>
      <c r="AK110" s="929">
        <v>3331292</v>
      </c>
      <c r="AL110" s="927"/>
      <c r="AM110" s="927"/>
      <c r="AN110" s="927"/>
      <c r="AO110" s="928"/>
      <c r="AP110" s="930">
        <v>12.8</v>
      </c>
      <c r="AQ110" s="931"/>
      <c r="AR110" s="931"/>
      <c r="AS110" s="931"/>
      <c r="AT110" s="932"/>
      <c r="AU110" s="933" t="s">
        <v>61</v>
      </c>
      <c r="AV110" s="934"/>
      <c r="AW110" s="934"/>
      <c r="AX110" s="934"/>
      <c r="AY110" s="934"/>
      <c r="AZ110" s="975" t="s">
        <v>405</v>
      </c>
      <c r="BA110" s="924"/>
      <c r="BB110" s="924"/>
      <c r="BC110" s="924"/>
      <c r="BD110" s="924"/>
      <c r="BE110" s="924"/>
      <c r="BF110" s="924"/>
      <c r="BG110" s="924"/>
      <c r="BH110" s="924"/>
      <c r="BI110" s="924"/>
      <c r="BJ110" s="924"/>
      <c r="BK110" s="924"/>
      <c r="BL110" s="924"/>
      <c r="BM110" s="924"/>
      <c r="BN110" s="924"/>
      <c r="BO110" s="924"/>
      <c r="BP110" s="925"/>
      <c r="BQ110" s="961">
        <v>35749657</v>
      </c>
      <c r="BR110" s="962"/>
      <c r="BS110" s="962"/>
      <c r="BT110" s="962"/>
      <c r="BU110" s="962"/>
      <c r="BV110" s="962">
        <v>36773235</v>
      </c>
      <c r="BW110" s="962"/>
      <c r="BX110" s="962"/>
      <c r="BY110" s="962"/>
      <c r="BZ110" s="962"/>
      <c r="CA110" s="962">
        <v>37887061</v>
      </c>
      <c r="CB110" s="962"/>
      <c r="CC110" s="962"/>
      <c r="CD110" s="962"/>
      <c r="CE110" s="962"/>
      <c r="CF110" s="976">
        <v>146.1</v>
      </c>
      <c r="CG110" s="977"/>
      <c r="CH110" s="977"/>
      <c r="CI110" s="977"/>
      <c r="CJ110" s="977"/>
      <c r="CK110" s="978" t="s">
        <v>406</v>
      </c>
      <c r="CL110" s="979"/>
      <c r="CM110" s="958" t="s">
        <v>407</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111</v>
      </c>
      <c r="DH110" s="962"/>
      <c r="DI110" s="962"/>
      <c r="DJ110" s="962"/>
      <c r="DK110" s="962"/>
      <c r="DL110" s="962" t="s">
        <v>111</v>
      </c>
      <c r="DM110" s="962"/>
      <c r="DN110" s="962"/>
      <c r="DO110" s="962"/>
      <c r="DP110" s="962"/>
      <c r="DQ110" s="962" t="s">
        <v>111</v>
      </c>
      <c r="DR110" s="962"/>
      <c r="DS110" s="962"/>
      <c r="DT110" s="962"/>
      <c r="DU110" s="962"/>
      <c r="DV110" s="963" t="s">
        <v>111</v>
      </c>
      <c r="DW110" s="963"/>
      <c r="DX110" s="963"/>
      <c r="DY110" s="963"/>
      <c r="DZ110" s="964"/>
    </row>
    <row r="111" spans="1:131" s="199" customFormat="1" ht="26.25" customHeight="1" x14ac:dyDescent="0.15">
      <c r="A111" s="965" t="s">
        <v>408</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111</v>
      </c>
      <c r="AB111" s="969"/>
      <c r="AC111" s="969"/>
      <c r="AD111" s="969"/>
      <c r="AE111" s="970"/>
      <c r="AF111" s="971" t="s">
        <v>111</v>
      </c>
      <c r="AG111" s="969"/>
      <c r="AH111" s="969"/>
      <c r="AI111" s="969"/>
      <c r="AJ111" s="970"/>
      <c r="AK111" s="971" t="s">
        <v>111</v>
      </c>
      <c r="AL111" s="969"/>
      <c r="AM111" s="969"/>
      <c r="AN111" s="969"/>
      <c r="AO111" s="970"/>
      <c r="AP111" s="972" t="s">
        <v>111</v>
      </c>
      <c r="AQ111" s="973"/>
      <c r="AR111" s="973"/>
      <c r="AS111" s="973"/>
      <c r="AT111" s="974"/>
      <c r="AU111" s="935"/>
      <c r="AV111" s="936"/>
      <c r="AW111" s="936"/>
      <c r="AX111" s="936"/>
      <c r="AY111" s="936"/>
      <c r="AZ111" s="984" t="s">
        <v>409</v>
      </c>
      <c r="BA111" s="985"/>
      <c r="BB111" s="985"/>
      <c r="BC111" s="985"/>
      <c r="BD111" s="985"/>
      <c r="BE111" s="985"/>
      <c r="BF111" s="985"/>
      <c r="BG111" s="985"/>
      <c r="BH111" s="985"/>
      <c r="BI111" s="985"/>
      <c r="BJ111" s="985"/>
      <c r="BK111" s="985"/>
      <c r="BL111" s="985"/>
      <c r="BM111" s="985"/>
      <c r="BN111" s="985"/>
      <c r="BO111" s="985"/>
      <c r="BP111" s="986"/>
      <c r="BQ111" s="954" t="s">
        <v>111</v>
      </c>
      <c r="BR111" s="955"/>
      <c r="BS111" s="955"/>
      <c r="BT111" s="955"/>
      <c r="BU111" s="955"/>
      <c r="BV111" s="955" t="s">
        <v>111</v>
      </c>
      <c r="BW111" s="955"/>
      <c r="BX111" s="955"/>
      <c r="BY111" s="955"/>
      <c r="BZ111" s="955"/>
      <c r="CA111" s="955">
        <v>140840</v>
      </c>
      <c r="CB111" s="955"/>
      <c r="CC111" s="955"/>
      <c r="CD111" s="955"/>
      <c r="CE111" s="955"/>
      <c r="CF111" s="949">
        <v>0.5</v>
      </c>
      <c r="CG111" s="950"/>
      <c r="CH111" s="950"/>
      <c r="CI111" s="950"/>
      <c r="CJ111" s="950"/>
      <c r="CK111" s="980"/>
      <c r="CL111" s="981"/>
      <c r="CM111" s="951" t="s">
        <v>410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111</v>
      </c>
      <c r="DH111" s="955"/>
      <c r="DI111" s="955"/>
      <c r="DJ111" s="955"/>
      <c r="DK111" s="955"/>
      <c r="DL111" s="955" t="s">
        <v>111</v>
      </c>
      <c r="DM111" s="955"/>
      <c r="DN111" s="955"/>
      <c r="DO111" s="955"/>
      <c r="DP111" s="955"/>
      <c r="DQ111" s="955" t="s">
        <v>111</v>
      </c>
      <c r="DR111" s="955"/>
      <c r="DS111" s="955"/>
      <c r="DT111" s="955"/>
      <c r="DU111" s="955"/>
      <c r="DV111" s="956" t="s">
        <v>111</v>
      </c>
      <c r="DW111" s="956"/>
      <c r="DX111" s="956"/>
      <c r="DY111" s="956"/>
      <c r="DZ111" s="957"/>
    </row>
    <row r="112" spans="1:131" s="199" customFormat="1" ht="26.25" customHeight="1" x14ac:dyDescent="0.15">
      <c r="A112" s="987" t="s">
        <v>411</v>
      </c>
      <c r="B112" s="988"/>
      <c r="C112" s="985" t="s">
        <v>412</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111</v>
      </c>
      <c r="AB112" s="994"/>
      <c r="AC112" s="994"/>
      <c r="AD112" s="994"/>
      <c r="AE112" s="995"/>
      <c r="AF112" s="996" t="s">
        <v>111</v>
      </c>
      <c r="AG112" s="994"/>
      <c r="AH112" s="994"/>
      <c r="AI112" s="994"/>
      <c r="AJ112" s="995"/>
      <c r="AK112" s="996" t="s">
        <v>111</v>
      </c>
      <c r="AL112" s="994"/>
      <c r="AM112" s="994"/>
      <c r="AN112" s="994"/>
      <c r="AO112" s="995"/>
      <c r="AP112" s="997" t="s">
        <v>111</v>
      </c>
      <c r="AQ112" s="998"/>
      <c r="AR112" s="998"/>
      <c r="AS112" s="998"/>
      <c r="AT112" s="999"/>
      <c r="AU112" s="935"/>
      <c r="AV112" s="936"/>
      <c r="AW112" s="936"/>
      <c r="AX112" s="936"/>
      <c r="AY112" s="936"/>
      <c r="AZ112" s="984" t="s">
        <v>413</v>
      </c>
      <c r="BA112" s="985"/>
      <c r="BB112" s="985"/>
      <c r="BC112" s="985"/>
      <c r="BD112" s="985"/>
      <c r="BE112" s="985"/>
      <c r="BF112" s="985"/>
      <c r="BG112" s="985"/>
      <c r="BH112" s="985"/>
      <c r="BI112" s="985"/>
      <c r="BJ112" s="985"/>
      <c r="BK112" s="985"/>
      <c r="BL112" s="985"/>
      <c r="BM112" s="985"/>
      <c r="BN112" s="985"/>
      <c r="BO112" s="985"/>
      <c r="BP112" s="986"/>
      <c r="BQ112" s="954">
        <v>7599155</v>
      </c>
      <c r="BR112" s="955"/>
      <c r="BS112" s="955"/>
      <c r="BT112" s="955"/>
      <c r="BU112" s="955"/>
      <c r="BV112" s="955">
        <v>7579764</v>
      </c>
      <c r="BW112" s="955"/>
      <c r="BX112" s="955"/>
      <c r="BY112" s="955"/>
      <c r="BZ112" s="955"/>
      <c r="CA112" s="955">
        <v>7470755</v>
      </c>
      <c r="CB112" s="955"/>
      <c r="CC112" s="955"/>
      <c r="CD112" s="955"/>
      <c r="CE112" s="955"/>
      <c r="CF112" s="949">
        <v>28.8</v>
      </c>
      <c r="CG112" s="950"/>
      <c r="CH112" s="950"/>
      <c r="CI112" s="950"/>
      <c r="CJ112" s="950"/>
      <c r="CK112" s="980"/>
      <c r="CL112" s="981"/>
      <c r="CM112" s="951" t="s">
        <v>414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111</v>
      </c>
      <c r="DH112" s="955"/>
      <c r="DI112" s="955"/>
      <c r="DJ112" s="955"/>
      <c r="DK112" s="955"/>
      <c r="DL112" s="955" t="s">
        <v>111</v>
      </c>
      <c r="DM112" s="955"/>
      <c r="DN112" s="955"/>
      <c r="DO112" s="955"/>
      <c r="DP112" s="955"/>
      <c r="DQ112" s="955" t="s">
        <v>111</v>
      </c>
      <c r="DR112" s="955"/>
      <c r="DS112" s="955"/>
      <c r="DT112" s="955"/>
      <c r="DU112" s="955"/>
      <c r="DV112" s="956" t="s">
        <v>111</v>
      </c>
      <c r="DW112" s="956"/>
      <c r="DX112" s="956"/>
      <c r="DY112" s="956"/>
      <c r="DZ112" s="957"/>
    </row>
    <row r="113" spans="1:130" s="199" customFormat="1" ht="26.25" customHeight="1" x14ac:dyDescent="0.15">
      <c r="A113" s="989"/>
      <c r="B113" s="990"/>
      <c r="C113" s="985" t="s">
        <v>415</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668145</v>
      </c>
      <c r="AB113" s="969"/>
      <c r="AC113" s="969"/>
      <c r="AD113" s="969"/>
      <c r="AE113" s="970"/>
      <c r="AF113" s="971">
        <v>645803</v>
      </c>
      <c r="AG113" s="969"/>
      <c r="AH113" s="969"/>
      <c r="AI113" s="969"/>
      <c r="AJ113" s="970"/>
      <c r="AK113" s="971">
        <v>656019</v>
      </c>
      <c r="AL113" s="969"/>
      <c r="AM113" s="969"/>
      <c r="AN113" s="969"/>
      <c r="AO113" s="970"/>
      <c r="AP113" s="972">
        <v>2.5</v>
      </c>
      <c r="AQ113" s="973"/>
      <c r="AR113" s="973"/>
      <c r="AS113" s="973"/>
      <c r="AT113" s="974"/>
      <c r="AU113" s="935"/>
      <c r="AV113" s="936"/>
      <c r="AW113" s="936"/>
      <c r="AX113" s="936"/>
      <c r="AY113" s="936"/>
      <c r="AZ113" s="984" t="s">
        <v>416</v>
      </c>
      <c r="BA113" s="985"/>
      <c r="BB113" s="985"/>
      <c r="BC113" s="985"/>
      <c r="BD113" s="985"/>
      <c r="BE113" s="985"/>
      <c r="BF113" s="985"/>
      <c r="BG113" s="985"/>
      <c r="BH113" s="985"/>
      <c r="BI113" s="985"/>
      <c r="BJ113" s="985"/>
      <c r="BK113" s="985"/>
      <c r="BL113" s="985"/>
      <c r="BM113" s="985"/>
      <c r="BN113" s="985"/>
      <c r="BO113" s="985"/>
      <c r="BP113" s="986"/>
      <c r="BQ113" s="954">
        <v>3859931</v>
      </c>
      <c r="BR113" s="955"/>
      <c r="BS113" s="955"/>
      <c r="BT113" s="955"/>
      <c r="BU113" s="955"/>
      <c r="BV113" s="955">
        <v>3464415</v>
      </c>
      <c r="BW113" s="955"/>
      <c r="BX113" s="955"/>
      <c r="BY113" s="955"/>
      <c r="BZ113" s="955"/>
      <c r="CA113" s="955">
        <v>3065765</v>
      </c>
      <c r="CB113" s="955"/>
      <c r="CC113" s="955"/>
      <c r="CD113" s="955"/>
      <c r="CE113" s="955"/>
      <c r="CF113" s="949">
        <v>11.8</v>
      </c>
      <c r="CG113" s="950"/>
      <c r="CH113" s="950"/>
      <c r="CI113" s="950"/>
      <c r="CJ113" s="950"/>
      <c r="CK113" s="980"/>
      <c r="CL113" s="981"/>
      <c r="CM113" s="951" t="s">
        <v>417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111</v>
      </c>
      <c r="DH113" s="994"/>
      <c r="DI113" s="994"/>
      <c r="DJ113" s="994"/>
      <c r="DK113" s="995"/>
      <c r="DL113" s="996" t="s">
        <v>111</v>
      </c>
      <c r="DM113" s="994"/>
      <c r="DN113" s="994"/>
      <c r="DO113" s="994"/>
      <c r="DP113" s="995"/>
      <c r="DQ113" s="996" t="s">
        <v>111</v>
      </c>
      <c r="DR113" s="994"/>
      <c r="DS113" s="994"/>
      <c r="DT113" s="994"/>
      <c r="DU113" s="995"/>
      <c r="DV113" s="997" t="s">
        <v>111</v>
      </c>
      <c r="DW113" s="998"/>
      <c r="DX113" s="998"/>
      <c r="DY113" s="998"/>
      <c r="DZ113" s="999"/>
    </row>
    <row r="114" spans="1:130" s="199" customFormat="1" ht="26.25" customHeight="1" x14ac:dyDescent="0.15">
      <c r="A114" s="989"/>
      <c r="B114" s="990"/>
      <c r="C114" s="985" t="s">
        <v>418</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447546</v>
      </c>
      <c r="AB114" s="994"/>
      <c r="AC114" s="994"/>
      <c r="AD114" s="994"/>
      <c r="AE114" s="995"/>
      <c r="AF114" s="996">
        <v>447457</v>
      </c>
      <c r="AG114" s="994"/>
      <c r="AH114" s="994"/>
      <c r="AI114" s="994"/>
      <c r="AJ114" s="995"/>
      <c r="AK114" s="996">
        <v>447155</v>
      </c>
      <c r="AL114" s="994"/>
      <c r="AM114" s="994"/>
      <c r="AN114" s="994"/>
      <c r="AO114" s="995"/>
      <c r="AP114" s="997">
        <v>1.7</v>
      </c>
      <c r="AQ114" s="998"/>
      <c r="AR114" s="998"/>
      <c r="AS114" s="998"/>
      <c r="AT114" s="999"/>
      <c r="AU114" s="935"/>
      <c r="AV114" s="936"/>
      <c r="AW114" s="936"/>
      <c r="AX114" s="936"/>
      <c r="AY114" s="936"/>
      <c r="AZ114" s="984" t="s">
        <v>419</v>
      </c>
      <c r="BA114" s="985"/>
      <c r="BB114" s="985"/>
      <c r="BC114" s="985"/>
      <c r="BD114" s="985"/>
      <c r="BE114" s="985"/>
      <c r="BF114" s="985"/>
      <c r="BG114" s="985"/>
      <c r="BH114" s="985"/>
      <c r="BI114" s="985"/>
      <c r="BJ114" s="985"/>
      <c r="BK114" s="985"/>
      <c r="BL114" s="985"/>
      <c r="BM114" s="985"/>
      <c r="BN114" s="985"/>
      <c r="BO114" s="985"/>
      <c r="BP114" s="986"/>
      <c r="BQ114" s="954">
        <v>3874896</v>
      </c>
      <c r="BR114" s="955"/>
      <c r="BS114" s="955"/>
      <c r="BT114" s="955"/>
      <c r="BU114" s="955"/>
      <c r="BV114" s="955">
        <v>3989297</v>
      </c>
      <c r="BW114" s="955"/>
      <c r="BX114" s="955"/>
      <c r="BY114" s="955"/>
      <c r="BZ114" s="955"/>
      <c r="CA114" s="955">
        <v>4092569</v>
      </c>
      <c r="CB114" s="955"/>
      <c r="CC114" s="955"/>
      <c r="CD114" s="955"/>
      <c r="CE114" s="955"/>
      <c r="CF114" s="949">
        <v>15.8</v>
      </c>
      <c r="CG114" s="950"/>
      <c r="CH114" s="950"/>
      <c r="CI114" s="950"/>
      <c r="CJ114" s="950"/>
      <c r="CK114" s="980"/>
      <c r="CL114" s="981"/>
      <c r="CM114" s="951" t="s">
        <v>420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111</v>
      </c>
      <c r="DH114" s="994"/>
      <c r="DI114" s="994"/>
      <c r="DJ114" s="994"/>
      <c r="DK114" s="995"/>
      <c r="DL114" s="996" t="s">
        <v>111</v>
      </c>
      <c r="DM114" s="994"/>
      <c r="DN114" s="994"/>
      <c r="DO114" s="994"/>
      <c r="DP114" s="995"/>
      <c r="DQ114" s="996" t="s">
        <v>111</v>
      </c>
      <c r="DR114" s="994"/>
      <c r="DS114" s="994"/>
      <c r="DT114" s="994"/>
      <c r="DU114" s="995"/>
      <c r="DV114" s="997" t="s">
        <v>111</v>
      </c>
      <c r="DW114" s="998"/>
      <c r="DX114" s="998"/>
      <c r="DY114" s="998"/>
      <c r="DZ114" s="999"/>
    </row>
    <row r="115" spans="1:130" s="199" customFormat="1" ht="26.25" customHeight="1" x14ac:dyDescent="0.15">
      <c r="A115" s="989"/>
      <c r="B115" s="990"/>
      <c r="C115" s="985" t="s">
        <v>421</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t="s">
        <v>111</v>
      </c>
      <c r="AB115" s="969"/>
      <c r="AC115" s="969"/>
      <c r="AD115" s="969"/>
      <c r="AE115" s="970"/>
      <c r="AF115" s="971" t="s">
        <v>111</v>
      </c>
      <c r="AG115" s="969"/>
      <c r="AH115" s="969"/>
      <c r="AI115" s="969"/>
      <c r="AJ115" s="970"/>
      <c r="AK115" s="971" t="s">
        <v>111</v>
      </c>
      <c r="AL115" s="969"/>
      <c r="AM115" s="969"/>
      <c r="AN115" s="969"/>
      <c r="AO115" s="970"/>
      <c r="AP115" s="972" t="s">
        <v>111</v>
      </c>
      <c r="AQ115" s="973"/>
      <c r="AR115" s="973"/>
      <c r="AS115" s="973"/>
      <c r="AT115" s="974"/>
      <c r="AU115" s="935"/>
      <c r="AV115" s="936"/>
      <c r="AW115" s="936"/>
      <c r="AX115" s="936"/>
      <c r="AY115" s="936"/>
      <c r="AZ115" s="984" t="s">
        <v>422</v>
      </c>
      <c r="BA115" s="985"/>
      <c r="BB115" s="985"/>
      <c r="BC115" s="985"/>
      <c r="BD115" s="985"/>
      <c r="BE115" s="985"/>
      <c r="BF115" s="985"/>
      <c r="BG115" s="985"/>
      <c r="BH115" s="985"/>
      <c r="BI115" s="985"/>
      <c r="BJ115" s="985"/>
      <c r="BK115" s="985"/>
      <c r="BL115" s="985"/>
      <c r="BM115" s="985"/>
      <c r="BN115" s="985"/>
      <c r="BO115" s="985"/>
      <c r="BP115" s="986"/>
      <c r="BQ115" s="954">
        <v>6203</v>
      </c>
      <c r="BR115" s="955"/>
      <c r="BS115" s="955"/>
      <c r="BT115" s="955"/>
      <c r="BU115" s="955"/>
      <c r="BV115" s="955">
        <v>-2892</v>
      </c>
      <c r="BW115" s="955"/>
      <c r="BX115" s="955"/>
      <c r="BY115" s="955"/>
      <c r="BZ115" s="955"/>
      <c r="CA115" s="955">
        <v>1488</v>
      </c>
      <c r="CB115" s="955"/>
      <c r="CC115" s="955"/>
      <c r="CD115" s="955"/>
      <c r="CE115" s="955"/>
      <c r="CF115" s="949">
        <v>0</v>
      </c>
      <c r="CG115" s="950"/>
      <c r="CH115" s="950"/>
      <c r="CI115" s="950"/>
      <c r="CJ115" s="950"/>
      <c r="CK115" s="980"/>
      <c r="CL115" s="981"/>
      <c r="CM115" s="984" t="s">
        <v>423</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111</v>
      </c>
      <c r="DH115" s="994"/>
      <c r="DI115" s="994"/>
      <c r="DJ115" s="994"/>
      <c r="DK115" s="995"/>
      <c r="DL115" s="996" t="s">
        <v>111</v>
      </c>
      <c r="DM115" s="994"/>
      <c r="DN115" s="994"/>
      <c r="DO115" s="994"/>
      <c r="DP115" s="995"/>
      <c r="DQ115" s="996">
        <v>140840</v>
      </c>
      <c r="DR115" s="994"/>
      <c r="DS115" s="994"/>
      <c r="DT115" s="994"/>
      <c r="DU115" s="995"/>
      <c r="DV115" s="997">
        <v>0.5</v>
      </c>
      <c r="DW115" s="998"/>
      <c r="DX115" s="998"/>
      <c r="DY115" s="998"/>
      <c r="DZ115" s="999"/>
    </row>
    <row r="116" spans="1:130" s="199" customFormat="1" ht="26.25" customHeight="1" x14ac:dyDescent="0.15">
      <c r="A116" s="991"/>
      <c r="B116" s="992"/>
      <c r="C116" s="1000" t="s">
        <v>424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111</v>
      </c>
      <c r="AB116" s="994"/>
      <c r="AC116" s="994"/>
      <c r="AD116" s="994"/>
      <c r="AE116" s="995"/>
      <c r="AF116" s="996" t="s">
        <v>111</v>
      </c>
      <c r="AG116" s="994"/>
      <c r="AH116" s="994"/>
      <c r="AI116" s="994"/>
      <c r="AJ116" s="995"/>
      <c r="AK116" s="996" t="s">
        <v>111</v>
      </c>
      <c r="AL116" s="994"/>
      <c r="AM116" s="994"/>
      <c r="AN116" s="994"/>
      <c r="AO116" s="995"/>
      <c r="AP116" s="997" t="s">
        <v>111</v>
      </c>
      <c r="AQ116" s="998"/>
      <c r="AR116" s="998"/>
      <c r="AS116" s="998"/>
      <c r="AT116" s="999"/>
      <c r="AU116" s="935"/>
      <c r="AV116" s="936"/>
      <c r="AW116" s="936"/>
      <c r="AX116" s="936"/>
      <c r="AY116" s="936"/>
      <c r="AZ116" s="1002" t="s">
        <v>425</v>
      </c>
      <c r="BA116" s="1003"/>
      <c r="BB116" s="1003"/>
      <c r="BC116" s="1003"/>
      <c r="BD116" s="1003"/>
      <c r="BE116" s="1003"/>
      <c r="BF116" s="1003"/>
      <c r="BG116" s="1003"/>
      <c r="BH116" s="1003"/>
      <c r="BI116" s="1003"/>
      <c r="BJ116" s="1003"/>
      <c r="BK116" s="1003"/>
      <c r="BL116" s="1003"/>
      <c r="BM116" s="1003"/>
      <c r="BN116" s="1003"/>
      <c r="BO116" s="1003"/>
      <c r="BP116" s="1004"/>
      <c r="BQ116" s="954" t="s">
        <v>111</v>
      </c>
      <c r="BR116" s="955"/>
      <c r="BS116" s="955"/>
      <c r="BT116" s="955"/>
      <c r="BU116" s="955"/>
      <c r="BV116" s="955" t="s">
        <v>111</v>
      </c>
      <c r="BW116" s="955"/>
      <c r="BX116" s="955"/>
      <c r="BY116" s="955"/>
      <c r="BZ116" s="955"/>
      <c r="CA116" s="955" t="s">
        <v>111</v>
      </c>
      <c r="CB116" s="955"/>
      <c r="CC116" s="955"/>
      <c r="CD116" s="955"/>
      <c r="CE116" s="955"/>
      <c r="CF116" s="949" t="s">
        <v>111</v>
      </c>
      <c r="CG116" s="950"/>
      <c r="CH116" s="950"/>
      <c r="CI116" s="950"/>
      <c r="CJ116" s="950"/>
      <c r="CK116" s="980"/>
      <c r="CL116" s="981"/>
      <c r="CM116" s="951" t="s">
        <v>426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111</v>
      </c>
      <c r="DH116" s="994"/>
      <c r="DI116" s="994"/>
      <c r="DJ116" s="994"/>
      <c r="DK116" s="995"/>
      <c r="DL116" s="996" t="s">
        <v>111</v>
      </c>
      <c r="DM116" s="994"/>
      <c r="DN116" s="994"/>
      <c r="DO116" s="994"/>
      <c r="DP116" s="995"/>
      <c r="DQ116" s="996" t="s">
        <v>111</v>
      </c>
      <c r="DR116" s="994"/>
      <c r="DS116" s="994"/>
      <c r="DT116" s="994"/>
      <c r="DU116" s="995"/>
      <c r="DV116" s="997" t="s">
        <v>111</v>
      </c>
      <c r="DW116" s="998"/>
      <c r="DX116" s="998"/>
      <c r="DY116" s="998"/>
      <c r="DZ116" s="999"/>
    </row>
    <row r="117" spans="1:130" s="199" customFormat="1" ht="26.25" customHeight="1" x14ac:dyDescent="0.15">
      <c r="A117" s="939" t="s">
        <v>170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427</v>
      </c>
      <c r="Z117" s="921"/>
      <c r="AA117" s="1011">
        <v>4629172</v>
      </c>
      <c r="AB117" s="1012"/>
      <c r="AC117" s="1012"/>
      <c r="AD117" s="1012"/>
      <c r="AE117" s="1013"/>
      <c r="AF117" s="1014">
        <v>4446896</v>
      </c>
      <c r="AG117" s="1012"/>
      <c r="AH117" s="1012"/>
      <c r="AI117" s="1012"/>
      <c r="AJ117" s="1013"/>
      <c r="AK117" s="1014">
        <v>4434466</v>
      </c>
      <c r="AL117" s="1012"/>
      <c r="AM117" s="1012"/>
      <c r="AN117" s="1012"/>
      <c r="AO117" s="1013"/>
      <c r="AP117" s="1015"/>
      <c r="AQ117" s="1016"/>
      <c r="AR117" s="1016"/>
      <c r="AS117" s="1016"/>
      <c r="AT117" s="1017"/>
      <c r="AU117" s="935"/>
      <c r="AV117" s="936"/>
      <c r="AW117" s="936"/>
      <c r="AX117" s="936"/>
      <c r="AY117" s="936"/>
      <c r="AZ117" s="1002" t="s">
        <v>428</v>
      </c>
      <c r="BA117" s="1003"/>
      <c r="BB117" s="1003"/>
      <c r="BC117" s="1003"/>
      <c r="BD117" s="1003"/>
      <c r="BE117" s="1003"/>
      <c r="BF117" s="1003"/>
      <c r="BG117" s="1003"/>
      <c r="BH117" s="1003"/>
      <c r="BI117" s="1003"/>
      <c r="BJ117" s="1003"/>
      <c r="BK117" s="1003"/>
      <c r="BL117" s="1003"/>
      <c r="BM117" s="1003"/>
      <c r="BN117" s="1003"/>
      <c r="BO117" s="1003"/>
      <c r="BP117" s="1004"/>
      <c r="BQ117" s="954" t="s">
        <v>429</v>
      </c>
      <c r="BR117" s="955"/>
      <c r="BS117" s="955"/>
      <c r="BT117" s="955"/>
      <c r="BU117" s="955"/>
      <c r="BV117" s="955" t="s">
        <v>429</v>
      </c>
      <c r="BW117" s="955"/>
      <c r="BX117" s="955"/>
      <c r="BY117" s="955"/>
      <c r="BZ117" s="955"/>
      <c r="CA117" s="955" t="s">
        <v>429</v>
      </c>
      <c r="CB117" s="955"/>
      <c r="CC117" s="955"/>
      <c r="CD117" s="955"/>
      <c r="CE117" s="955"/>
      <c r="CF117" s="949" t="s">
        <v>429</v>
      </c>
      <c r="CG117" s="950"/>
      <c r="CH117" s="950"/>
      <c r="CI117" s="950"/>
      <c r="CJ117" s="950"/>
      <c r="CK117" s="980"/>
      <c r="CL117" s="981"/>
      <c r="CM117" s="951" t="s">
        <v>430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429</v>
      </c>
      <c r="DH117" s="994"/>
      <c r="DI117" s="994"/>
      <c r="DJ117" s="994"/>
      <c r="DK117" s="995"/>
      <c r="DL117" s="996" t="s">
        <v>429</v>
      </c>
      <c r="DM117" s="994"/>
      <c r="DN117" s="994"/>
      <c r="DO117" s="994"/>
      <c r="DP117" s="995"/>
      <c r="DQ117" s="996" t="s">
        <v>429</v>
      </c>
      <c r="DR117" s="994"/>
      <c r="DS117" s="994"/>
      <c r="DT117" s="994"/>
      <c r="DU117" s="995"/>
      <c r="DV117" s="997" t="s">
        <v>429</v>
      </c>
      <c r="DW117" s="998"/>
      <c r="DX117" s="998"/>
      <c r="DY117" s="998"/>
      <c r="DZ117" s="999"/>
    </row>
    <row r="118" spans="1:130" s="199" customFormat="1" ht="26.25" customHeight="1" x14ac:dyDescent="0.15">
      <c r="A118" s="939" t="s">
        <v>403</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401</v>
      </c>
      <c r="AB118" s="920"/>
      <c r="AC118" s="920"/>
      <c r="AD118" s="920"/>
      <c r="AE118" s="921"/>
      <c r="AF118" s="919" t="s">
        <v>287</v>
      </c>
      <c r="AG118" s="920"/>
      <c r="AH118" s="920"/>
      <c r="AI118" s="920"/>
      <c r="AJ118" s="921"/>
      <c r="AK118" s="919" t="s">
        <v>286</v>
      </c>
      <c r="AL118" s="920"/>
      <c r="AM118" s="920"/>
      <c r="AN118" s="920"/>
      <c r="AO118" s="921"/>
      <c r="AP118" s="1006" t="s">
        <v>402</v>
      </c>
      <c r="AQ118" s="1007"/>
      <c r="AR118" s="1007"/>
      <c r="AS118" s="1007"/>
      <c r="AT118" s="1008"/>
      <c r="AU118" s="935"/>
      <c r="AV118" s="936"/>
      <c r="AW118" s="936"/>
      <c r="AX118" s="936"/>
      <c r="AY118" s="936"/>
      <c r="AZ118" s="1009" t="s">
        <v>431</v>
      </c>
      <c r="BA118" s="1000"/>
      <c r="BB118" s="1000"/>
      <c r="BC118" s="1000"/>
      <c r="BD118" s="1000"/>
      <c r="BE118" s="1000"/>
      <c r="BF118" s="1000"/>
      <c r="BG118" s="1000"/>
      <c r="BH118" s="1000"/>
      <c r="BI118" s="1000"/>
      <c r="BJ118" s="1000"/>
      <c r="BK118" s="1000"/>
      <c r="BL118" s="1000"/>
      <c r="BM118" s="1000"/>
      <c r="BN118" s="1000"/>
      <c r="BO118" s="1000"/>
      <c r="BP118" s="1001"/>
      <c r="BQ118" s="1032" t="s">
        <v>429</v>
      </c>
      <c r="BR118" s="1033"/>
      <c r="BS118" s="1033"/>
      <c r="BT118" s="1033"/>
      <c r="BU118" s="1033"/>
      <c r="BV118" s="1033" t="s">
        <v>429</v>
      </c>
      <c r="BW118" s="1033"/>
      <c r="BX118" s="1033"/>
      <c r="BY118" s="1033"/>
      <c r="BZ118" s="1033"/>
      <c r="CA118" s="1033" t="s">
        <v>429</v>
      </c>
      <c r="CB118" s="1033"/>
      <c r="CC118" s="1033"/>
      <c r="CD118" s="1033"/>
      <c r="CE118" s="1033"/>
      <c r="CF118" s="949" t="s">
        <v>429</v>
      </c>
      <c r="CG118" s="950"/>
      <c r="CH118" s="950"/>
      <c r="CI118" s="950"/>
      <c r="CJ118" s="950"/>
      <c r="CK118" s="980"/>
      <c r="CL118" s="981"/>
      <c r="CM118" s="951" t="s">
        <v>432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429</v>
      </c>
      <c r="DH118" s="994"/>
      <c r="DI118" s="994"/>
      <c r="DJ118" s="994"/>
      <c r="DK118" s="995"/>
      <c r="DL118" s="996" t="s">
        <v>429</v>
      </c>
      <c r="DM118" s="994"/>
      <c r="DN118" s="994"/>
      <c r="DO118" s="994"/>
      <c r="DP118" s="995"/>
      <c r="DQ118" s="996" t="s">
        <v>429</v>
      </c>
      <c r="DR118" s="994"/>
      <c r="DS118" s="994"/>
      <c r="DT118" s="994"/>
      <c r="DU118" s="995"/>
      <c r="DV118" s="997" t="s">
        <v>429</v>
      </c>
      <c r="DW118" s="998"/>
      <c r="DX118" s="998"/>
      <c r="DY118" s="998"/>
      <c r="DZ118" s="999"/>
    </row>
    <row r="119" spans="1:130" s="199" customFormat="1" ht="26.25" customHeight="1" x14ac:dyDescent="0.15">
      <c r="A119" s="1093" t="s">
        <v>406</v>
      </c>
      <c r="B119" s="979"/>
      <c r="C119" s="958" t="s">
        <v>407</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429</v>
      </c>
      <c r="AB119" s="927"/>
      <c r="AC119" s="927"/>
      <c r="AD119" s="927"/>
      <c r="AE119" s="928"/>
      <c r="AF119" s="929" t="s">
        <v>429</v>
      </c>
      <c r="AG119" s="927"/>
      <c r="AH119" s="927"/>
      <c r="AI119" s="927"/>
      <c r="AJ119" s="928"/>
      <c r="AK119" s="929" t="s">
        <v>429</v>
      </c>
      <c r="AL119" s="927"/>
      <c r="AM119" s="927"/>
      <c r="AN119" s="927"/>
      <c r="AO119" s="928"/>
      <c r="AP119" s="930" t="s">
        <v>429</v>
      </c>
      <c r="AQ119" s="931"/>
      <c r="AR119" s="931"/>
      <c r="AS119" s="931"/>
      <c r="AT119" s="932"/>
      <c r="AU119" s="937"/>
      <c r="AV119" s="938"/>
      <c r="AW119" s="938"/>
      <c r="AX119" s="938"/>
      <c r="AY119" s="938"/>
      <c r="AZ119" s="230" t="s">
        <v>170</v>
      </c>
      <c r="BA119" s="230"/>
      <c r="BB119" s="230"/>
      <c r="BC119" s="230"/>
      <c r="BD119" s="230"/>
      <c r="BE119" s="230"/>
      <c r="BF119" s="230"/>
      <c r="BG119" s="230"/>
      <c r="BH119" s="230"/>
      <c r="BI119" s="230"/>
      <c r="BJ119" s="230"/>
      <c r="BK119" s="230"/>
      <c r="BL119" s="230"/>
      <c r="BM119" s="230"/>
      <c r="BN119" s="230"/>
      <c r="BO119" s="1010" t="s">
        <v>433</v>
      </c>
      <c r="BP119" s="1041"/>
      <c r="BQ119" s="1032">
        <v>51089842</v>
      </c>
      <c r="BR119" s="1033"/>
      <c r="BS119" s="1033"/>
      <c r="BT119" s="1033"/>
      <c r="BU119" s="1033"/>
      <c r="BV119" s="1033">
        <v>51803819</v>
      </c>
      <c r="BW119" s="1033"/>
      <c r="BX119" s="1033"/>
      <c r="BY119" s="1033"/>
      <c r="BZ119" s="1033"/>
      <c r="CA119" s="1033">
        <v>52658478</v>
      </c>
      <c r="CB119" s="1033"/>
      <c r="CC119" s="1033"/>
      <c r="CD119" s="1033"/>
      <c r="CE119" s="1033"/>
      <c r="CF119" s="1034"/>
      <c r="CG119" s="1035"/>
      <c r="CH119" s="1035"/>
      <c r="CI119" s="1035"/>
      <c r="CJ119" s="1036"/>
      <c r="CK119" s="982"/>
      <c r="CL119" s="983"/>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111</v>
      </c>
      <c r="DH119" s="1019"/>
      <c r="DI119" s="1019"/>
      <c r="DJ119" s="1019"/>
      <c r="DK119" s="1020"/>
      <c r="DL119" s="1018" t="s">
        <v>111</v>
      </c>
      <c r="DM119" s="1019"/>
      <c r="DN119" s="1019"/>
      <c r="DO119" s="1019"/>
      <c r="DP119" s="1020"/>
      <c r="DQ119" s="1018" t="s">
        <v>111</v>
      </c>
      <c r="DR119" s="1019"/>
      <c r="DS119" s="1019"/>
      <c r="DT119" s="1019"/>
      <c r="DU119" s="1020"/>
      <c r="DV119" s="1021" t="s">
        <v>111</v>
      </c>
      <c r="DW119" s="1022"/>
      <c r="DX119" s="1022"/>
      <c r="DY119" s="1022"/>
      <c r="DZ119" s="1023"/>
    </row>
    <row r="120" spans="1:130" s="199" customFormat="1" ht="26.25" customHeight="1" x14ac:dyDescent="0.15">
      <c r="A120" s="1094"/>
      <c r="B120" s="981"/>
      <c r="C120" s="951" t="s">
        <v>410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111</v>
      </c>
      <c r="AB120" s="994"/>
      <c r="AC120" s="994"/>
      <c r="AD120" s="994"/>
      <c r="AE120" s="995"/>
      <c r="AF120" s="996" t="s">
        <v>111</v>
      </c>
      <c r="AG120" s="994"/>
      <c r="AH120" s="994"/>
      <c r="AI120" s="994"/>
      <c r="AJ120" s="995"/>
      <c r="AK120" s="996" t="s">
        <v>111</v>
      </c>
      <c r="AL120" s="994"/>
      <c r="AM120" s="994"/>
      <c r="AN120" s="994"/>
      <c r="AO120" s="995"/>
      <c r="AP120" s="997" t="s">
        <v>111</v>
      </c>
      <c r="AQ120" s="998"/>
      <c r="AR120" s="998"/>
      <c r="AS120" s="998"/>
      <c r="AT120" s="999"/>
      <c r="AU120" s="1024" t="s">
        <v>435</v>
      </c>
      <c r="AV120" s="1025"/>
      <c r="AW120" s="1025"/>
      <c r="AX120" s="1025"/>
      <c r="AY120" s="1026"/>
      <c r="AZ120" s="975" t="s">
        <v>436</v>
      </c>
      <c r="BA120" s="924"/>
      <c r="BB120" s="924"/>
      <c r="BC120" s="924"/>
      <c r="BD120" s="924"/>
      <c r="BE120" s="924"/>
      <c r="BF120" s="924"/>
      <c r="BG120" s="924"/>
      <c r="BH120" s="924"/>
      <c r="BI120" s="924"/>
      <c r="BJ120" s="924"/>
      <c r="BK120" s="924"/>
      <c r="BL120" s="924"/>
      <c r="BM120" s="924"/>
      <c r="BN120" s="924"/>
      <c r="BO120" s="924"/>
      <c r="BP120" s="925"/>
      <c r="BQ120" s="961">
        <v>13050928</v>
      </c>
      <c r="BR120" s="962"/>
      <c r="BS120" s="962"/>
      <c r="BT120" s="962"/>
      <c r="BU120" s="962"/>
      <c r="BV120" s="962">
        <v>14578462</v>
      </c>
      <c r="BW120" s="962"/>
      <c r="BX120" s="962"/>
      <c r="BY120" s="962"/>
      <c r="BZ120" s="962"/>
      <c r="CA120" s="962">
        <v>14400116</v>
      </c>
      <c r="CB120" s="962"/>
      <c r="CC120" s="962"/>
      <c r="CD120" s="962"/>
      <c r="CE120" s="962"/>
      <c r="CF120" s="976">
        <v>55.5</v>
      </c>
      <c r="CG120" s="977"/>
      <c r="CH120" s="977"/>
      <c r="CI120" s="977"/>
      <c r="CJ120" s="977"/>
      <c r="CK120" s="1042" t="s">
        <v>437</v>
      </c>
      <c r="CL120" s="1043"/>
      <c r="CM120" s="1043"/>
      <c r="CN120" s="1043"/>
      <c r="CO120" s="1044"/>
      <c r="CP120" s="1050" t="s">
        <v>385</v>
      </c>
      <c r="CQ120" s="1051"/>
      <c r="CR120" s="1051"/>
      <c r="CS120" s="1051"/>
      <c r="CT120" s="1051"/>
      <c r="CU120" s="1051"/>
      <c r="CV120" s="1051"/>
      <c r="CW120" s="1051"/>
      <c r="CX120" s="1051"/>
      <c r="CY120" s="1051"/>
      <c r="CZ120" s="1051"/>
      <c r="DA120" s="1051"/>
      <c r="DB120" s="1051"/>
      <c r="DC120" s="1051"/>
      <c r="DD120" s="1051"/>
      <c r="DE120" s="1051"/>
      <c r="DF120" s="1052"/>
      <c r="DG120" s="961">
        <v>7599155</v>
      </c>
      <c r="DH120" s="962"/>
      <c r="DI120" s="962"/>
      <c r="DJ120" s="962"/>
      <c r="DK120" s="962"/>
      <c r="DL120" s="962">
        <v>7579764</v>
      </c>
      <c r="DM120" s="962"/>
      <c r="DN120" s="962"/>
      <c r="DO120" s="962"/>
      <c r="DP120" s="962"/>
      <c r="DQ120" s="962">
        <v>7470755</v>
      </c>
      <c r="DR120" s="962"/>
      <c r="DS120" s="962"/>
      <c r="DT120" s="962"/>
      <c r="DU120" s="962"/>
      <c r="DV120" s="963">
        <v>28.8</v>
      </c>
      <c r="DW120" s="963"/>
      <c r="DX120" s="963"/>
      <c r="DY120" s="963"/>
      <c r="DZ120" s="964"/>
    </row>
    <row r="121" spans="1:130" s="199" customFormat="1" ht="26.25" customHeight="1" x14ac:dyDescent="0.15">
      <c r="A121" s="1094"/>
      <c r="B121" s="981"/>
      <c r="C121" s="1002" t="s">
        <v>438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111</v>
      </c>
      <c r="AB121" s="994"/>
      <c r="AC121" s="994"/>
      <c r="AD121" s="994"/>
      <c r="AE121" s="995"/>
      <c r="AF121" s="996" t="s">
        <v>111</v>
      </c>
      <c r="AG121" s="994"/>
      <c r="AH121" s="994"/>
      <c r="AI121" s="994"/>
      <c r="AJ121" s="995"/>
      <c r="AK121" s="996" t="s">
        <v>111</v>
      </c>
      <c r="AL121" s="994"/>
      <c r="AM121" s="994"/>
      <c r="AN121" s="994"/>
      <c r="AO121" s="995"/>
      <c r="AP121" s="997" t="s">
        <v>111</v>
      </c>
      <c r="AQ121" s="998"/>
      <c r="AR121" s="998"/>
      <c r="AS121" s="998"/>
      <c r="AT121" s="999"/>
      <c r="AU121" s="1027"/>
      <c r="AV121" s="1028"/>
      <c r="AW121" s="1028"/>
      <c r="AX121" s="1028"/>
      <c r="AY121" s="1029"/>
      <c r="AZ121" s="984" t="s">
        <v>439</v>
      </c>
      <c r="BA121" s="985"/>
      <c r="BB121" s="985"/>
      <c r="BC121" s="985"/>
      <c r="BD121" s="985"/>
      <c r="BE121" s="985"/>
      <c r="BF121" s="985"/>
      <c r="BG121" s="985"/>
      <c r="BH121" s="985"/>
      <c r="BI121" s="985"/>
      <c r="BJ121" s="985"/>
      <c r="BK121" s="985"/>
      <c r="BL121" s="985"/>
      <c r="BM121" s="985"/>
      <c r="BN121" s="985"/>
      <c r="BO121" s="985"/>
      <c r="BP121" s="986"/>
      <c r="BQ121" s="954">
        <v>1916938</v>
      </c>
      <c r="BR121" s="955"/>
      <c r="BS121" s="955"/>
      <c r="BT121" s="955"/>
      <c r="BU121" s="955"/>
      <c r="BV121" s="955">
        <v>2109310</v>
      </c>
      <c r="BW121" s="955"/>
      <c r="BX121" s="955"/>
      <c r="BY121" s="955"/>
      <c r="BZ121" s="955"/>
      <c r="CA121" s="955">
        <v>2175762</v>
      </c>
      <c r="CB121" s="955"/>
      <c r="CC121" s="955"/>
      <c r="CD121" s="955"/>
      <c r="CE121" s="955"/>
      <c r="CF121" s="949">
        <v>8.4</v>
      </c>
      <c r="CG121" s="950"/>
      <c r="CH121" s="950"/>
      <c r="CI121" s="950"/>
      <c r="CJ121" s="950"/>
      <c r="CK121" s="1045"/>
      <c r="CL121" s="1046"/>
      <c r="CM121" s="1046"/>
      <c r="CN121" s="1046"/>
      <c r="CO121" s="1047"/>
      <c r="CP121" s="1055" t="s">
        <v>381</v>
      </c>
      <c r="CQ121" s="1056"/>
      <c r="CR121" s="1056"/>
      <c r="CS121" s="1056"/>
      <c r="CT121" s="1056"/>
      <c r="CU121" s="1056"/>
      <c r="CV121" s="1056"/>
      <c r="CW121" s="1056"/>
      <c r="CX121" s="1056"/>
      <c r="CY121" s="1056"/>
      <c r="CZ121" s="1056"/>
      <c r="DA121" s="1056"/>
      <c r="DB121" s="1056"/>
      <c r="DC121" s="1056"/>
      <c r="DD121" s="1056"/>
      <c r="DE121" s="1056"/>
      <c r="DF121" s="1057"/>
      <c r="DG121" s="954" t="s">
        <v>111</v>
      </c>
      <c r="DH121" s="955"/>
      <c r="DI121" s="955"/>
      <c r="DJ121" s="955"/>
      <c r="DK121" s="955"/>
      <c r="DL121" s="955" t="s">
        <v>111</v>
      </c>
      <c r="DM121" s="955"/>
      <c r="DN121" s="955"/>
      <c r="DO121" s="955"/>
      <c r="DP121" s="955"/>
      <c r="DQ121" s="955" t="s">
        <v>111</v>
      </c>
      <c r="DR121" s="955"/>
      <c r="DS121" s="955"/>
      <c r="DT121" s="955"/>
      <c r="DU121" s="955"/>
      <c r="DV121" s="956" t="s">
        <v>111</v>
      </c>
      <c r="DW121" s="956"/>
      <c r="DX121" s="956"/>
      <c r="DY121" s="956"/>
      <c r="DZ121" s="957"/>
    </row>
    <row r="122" spans="1:130" s="199" customFormat="1" ht="26.25" customHeight="1" x14ac:dyDescent="0.15">
      <c r="A122" s="1094"/>
      <c r="B122" s="981"/>
      <c r="C122" s="951" t="s">
        <v>420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111</v>
      </c>
      <c r="AB122" s="994"/>
      <c r="AC122" s="994"/>
      <c r="AD122" s="994"/>
      <c r="AE122" s="995"/>
      <c r="AF122" s="996" t="s">
        <v>111</v>
      </c>
      <c r="AG122" s="994"/>
      <c r="AH122" s="994"/>
      <c r="AI122" s="994"/>
      <c r="AJ122" s="995"/>
      <c r="AK122" s="996" t="s">
        <v>111</v>
      </c>
      <c r="AL122" s="994"/>
      <c r="AM122" s="994"/>
      <c r="AN122" s="994"/>
      <c r="AO122" s="995"/>
      <c r="AP122" s="997" t="s">
        <v>111</v>
      </c>
      <c r="AQ122" s="998"/>
      <c r="AR122" s="998"/>
      <c r="AS122" s="998"/>
      <c r="AT122" s="999"/>
      <c r="AU122" s="1027"/>
      <c r="AV122" s="1028"/>
      <c r="AW122" s="1028"/>
      <c r="AX122" s="1028"/>
      <c r="AY122" s="1029"/>
      <c r="AZ122" s="1009" t="s">
        <v>440</v>
      </c>
      <c r="BA122" s="1000"/>
      <c r="BB122" s="1000"/>
      <c r="BC122" s="1000"/>
      <c r="BD122" s="1000"/>
      <c r="BE122" s="1000"/>
      <c r="BF122" s="1000"/>
      <c r="BG122" s="1000"/>
      <c r="BH122" s="1000"/>
      <c r="BI122" s="1000"/>
      <c r="BJ122" s="1000"/>
      <c r="BK122" s="1000"/>
      <c r="BL122" s="1000"/>
      <c r="BM122" s="1000"/>
      <c r="BN122" s="1000"/>
      <c r="BO122" s="1000"/>
      <c r="BP122" s="1001"/>
      <c r="BQ122" s="1032">
        <v>31886350</v>
      </c>
      <c r="BR122" s="1033"/>
      <c r="BS122" s="1033"/>
      <c r="BT122" s="1033"/>
      <c r="BU122" s="1033"/>
      <c r="BV122" s="1033">
        <v>32438057</v>
      </c>
      <c r="BW122" s="1033"/>
      <c r="BX122" s="1033"/>
      <c r="BY122" s="1033"/>
      <c r="BZ122" s="1033"/>
      <c r="CA122" s="1033">
        <v>32285425</v>
      </c>
      <c r="CB122" s="1033"/>
      <c r="CC122" s="1033"/>
      <c r="CD122" s="1033"/>
      <c r="CE122" s="1033"/>
      <c r="CF122" s="1053">
        <v>124.5</v>
      </c>
      <c r="CG122" s="1054"/>
      <c r="CH122" s="1054"/>
      <c r="CI122" s="1054"/>
      <c r="CJ122" s="1054"/>
      <c r="CK122" s="1045"/>
      <c r="CL122" s="1046"/>
      <c r="CM122" s="1046"/>
      <c r="CN122" s="1046"/>
      <c r="CO122" s="1047"/>
      <c r="CP122" s="1055" t="s">
        <v>382</v>
      </c>
      <c r="CQ122" s="1056"/>
      <c r="CR122" s="1056"/>
      <c r="CS122" s="1056"/>
      <c r="CT122" s="1056"/>
      <c r="CU122" s="1056"/>
      <c r="CV122" s="1056"/>
      <c r="CW122" s="1056"/>
      <c r="CX122" s="1056"/>
      <c r="CY122" s="1056"/>
      <c r="CZ122" s="1056"/>
      <c r="DA122" s="1056"/>
      <c r="DB122" s="1056"/>
      <c r="DC122" s="1056"/>
      <c r="DD122" s="1056"/>
      <c r="DE122" s="1056"/>
      <c r="DF122" s="1057"/>
      <c r="DG122" s="954" t="s">
        <v>111</v>
      </c>
      <c r="DH122" s="955"/>
      <c r="DI122" s="955"/>
      <c r="DJ122" s="955"/>
      <c r="DK122" s="955"/>
      <c r="DL122" s="955" t="s">
        <v>111</v>
      </c>
      <c r="DM122" s="955"/>
      <c r="DN122" s="955"/>
      <c r="DO122" s="955"/>
      <c r="DP122" s="955"/>
      <c r="DQ122" s="955" t="s">
        <v>111</v>
      </c>
      <c r="DR122" s="955"/>
      <c r="DS122" s="955"/>
      <c r="DT122" s="955"/>
      <c r="DU122" s="955"/>
      <c r="DV122" s="956" t="s">
        <v>111</v>
      </c>
      <c r="DW122" s="956"/>
      <c r="DX122" s="956"/>
      <c r="DY122" s="956"/>
      <c r="DZ122" s="957"/>
    </row>
    <row r="123" spans="1:130" s="199" customFormat="1" ht="26.25" customHeight="1" x14ac:dyDescent="0.15">
      <c r="A123" s="1094"/>
      <c r="B123" s="981"/>
      <c r="C123" s="951" t="s">
        <v>426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111</v>
      </c>
      <c r="AB123" s="994"/>
      <c r="AC123" s="994"/>
      <c r="AD123" s="994"/>
      <c r="AE123" s="995"/>
      <c r="AF123" s="996" t="s">
        <v>111</v>
      </c>
      <c r="AG123" s="994"/>
      <c r="AH123" s="994"/>
      <c r="AI123" s="994"/>
      <c r="AJ123" s="995"/>
      <c r="AK123" s="996" t="s">
        <v>111</v>
      </c>
      <c r="AL123" s="994"/>
      <c r="AM123" s="994"/>
      <c r="AN123" s="994"/>
      <c r="AO123" s="995"/>
      <c r="AP123" s="997" t="s">
        <v>111</v>
      </c>
      <c r="AQ123" s="998"/>
      <c r="AR123" s="998"/>
      <c r="AS123" s="998"/>
      <c r="AT123" s="999"/>
      <c r="AU123" s="1030"/>
      <c r="AV123" s="1031"/>
      <c r="AW123" s="1031"/>
      <c r="AX123" s="1031"/>
      <c r="AY123" s="1031"/>
      <c r="AZ123" s="230" t="s">
        <v>170</v>
      </c>
      <c r="BA123" s="230"/>
      <c r="BB123" s="230"/>
      <c r="BC123" s="230"/>
      <c r="BD123" s="230"/>
      <c r="BE123" s="230"/>
      <c r="BF123" s="230"/>
      <c r="BG123" s="230"/>
      <c r="BH123" s="230"/>
      <c r="BI123" s="230"/>
      <c r="BJ123" s="230"/>
      <c r="BK123" s="230"/>
      <c r="BL123" s="230"/>
      <c r="BM123" s="230"/>
      <c r="BN123" s="230"/>
      <c r="BO123" s="1010" t="s">
        <v>441</v>
      </c>
      <c r="BP123" s="1041"/>
      <c r="BQ123" s="1100">
        <v>46854216</v>
      </c>
      <c r="BR123" s="1101"/>
      <c r="BS123" s="1101"/>
      <c r="BT123" s="1101"/>
      <c r="BU123" s="1101"/>
      <c r="BV123" s="1101">
        <v>49125829</v>
      </c>
      <c r="BW123" s="1101"/>
      <c r="BX123" s="1101"/>
      <c r="BY123" s="1101"/>
      <c r="BZ123" s="1101"/>
      <c r="CA123" s="1101">
        <v>48861303</v>
      </c>
      <c r="CB123" s="1101"/>
      <c r="CC123" s="1101"/>
      <c r="CD123" s="1101"/>
      <c r="CE123" s="1101"/>
      <c r="CF123" s="1034"/>
      <c r="CG123" s="1035"/>
      <c r="CH123" s="1035"/>
      <c r="CI123" s="1035"/>
      <c r="CJ123" s="1036"/>
      <c r="CK123" s="1045"/>
      <c r="CL123" s="1046"/>
      <c r="CM123" s="1046"/>
      <c r="CN123" s="1046"/>
      <c r="CO123" s="1047"/>
      <c r="CP123" s="1055" t="s">
        <v>380</v>
      </c>
      <c r="CQ123" s="1056"/>
      <c r="CR123" s="1056"/>
      <c r="CS123" s="1056"/>
      <c r="CT123" s="1056"/>
      <c r="CU123" s="1056"/>
      <c r="CV123" s="1056"/>
      <c r="CW123" s="1056"/>
      <c r="CX123" s="1056"/>
      <c r="CY123" s="1056"/>
      <c r="CZ123" s="1056"/>
      <c r="DA123" s="1056"/>
      <c r="DB123" s="1056"/>
      <c r="DC123" s="1056"/>
      <c r="DD123" s="1056"/>
      <c r="DE123" s="1056"/>
      <c r="DF123" s="1057"/>
      <c r="DG123" s="993" t="s">
        <v>111</v>
      </c>
      <c r="DH123" s="994"/>
      <c r="DI123" s="994"/>
      <c r="DJ123" s="994"/>
      <c r="DK123" s="995"/>
      <c r="DL123" s="996" t="s">
        <v>111</v>
      </c>
      <c r="DM123" s="994"/>
      <c r="DN123" s="994"/>
      <c r="DO123" s="994"/>
      <c r="DP123" s="995"/>
      <c r="DQ123" s="996" t="s">
        <v>111</v>
      </c>
      <c r="DR123" s="994"/>
      <c r="DS123" s="994"/>
      <c r="DT123" s="994"/>
      <c r="DU123" s="995"/>
      <c r="DV123" s="997" t="s">
        <v>111</v>
      </c>
      <c r="DW123" s="998"/>
      <c r="DX123" s="998"/>
      <c r="DY123" s="998"/>
      <c r="DZ123" s="999"/>
    </row>
    <row r="124" spans="1:130" s="199" customFormat="1" ht="26.25" customHeight="1" thickBot="1" x14ac:dyDescent="0.2">
      <c r="A124" s="1094"/>
      <c r="B124" s="981"/>
      <c r="C124" s="951" t="s">
        <v>430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111</v>
      </c>
      <c r="AB124" s="994"/>
      <c r="AC124" s="994"/>
      <c r="AD124" s="994"/>
      <c r="AE124" s="995"/>
      <c r="AF124" s="996" t="s">
        <v>111</v>
      </c>
      <c r="AG124" s="994"/>
      <c r="AH124" s="994"/>
      <c r="AI124" s="994"/>
      <c r="AJ124" s="995"/>
      <c r="AK124" s="996" t="s">
        <v>111</v>
      </c>
      <c r="AL124" s="994"/>
      <c r="AM124" s="994"/>
      <c r="AN124" s="994"/>
      <c r="AO124" s="995"/>
      <c r="AP124" s="997" t="s">
        <v>111</v>
      </c>
      <c r="AQ124" s="998"/>
      <c r="AR124" s="998"/>
      <c r="AS124" s="998"/>
      <c r="AT124" s="999"/>
      <c r="AU124" s="1096" t="s">
        <v>442</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17.3</v>
      </c>
      <c r="BR124" s="1063"/>
      <c r="BS124" s="1063"/>
      <c r="BT124" s="1063"/>
      <c r="BU124" s="1063"/>
      <c r="BV124" s="1063">
        <v>10.6</v>
      </c>
      <c r="BW124" s="1063"/>
      <c r="BX124" s="1063"/>
      <c r="BY124" s="1063"/>
      <c r="BZ124" s="1063"/>
      <c r="CA124" s="1063">
        <v>14.6</v>
      </c>
      <c r="CB124" s="1063"/>
      <c r="CC124" s="1063"/>
      <c r="CD124" s="1063"/>
      <c r="CE124" s="1063"/>
      <c r="CF124" s="1064"/>
      <c r="CG124" s="1065"/>
      <c r="CH124" s="1065"/>
      <c r="CI124" s="1065"/>
      <c r="CJ124" s="1066"/>
      <c r="CK124" s="1048"/>
      <c r="CL124" s="1048"/>
      <c r="CM124" s="1048"/>
      <c r="CN124" s="1048"/>
      <c r="CO124" s="1049"/>
      <c r="CP124" s="1055" t="s">
        <v>443</v>
      </c>
      <c r="CQ124" s="1056"/>
      <c r="CR124" s="1056"/>
      <c r="CS124" s="1056"/>
      <c r="CT124" s="1056"/>
      <c r="CU124" s="1056"/>
      <c r="CV124" s="1056"/>
      <c r="CW124" s="1056"/>
      <c r="CX124" s="1056"/>
      <c r="CY124" s="1056"/>
      <c r="CZ124" s="1056"/>
      <c r="DA124" s="1056"/>
      <c r="DB124" s="1056"/>
      <c r="DC124" s="1056"/>
      <c r="DD124" s="1056"/>
      <c r="DE124" s="1056"/>
      <c r="DF124" s="1057"/>
      <c r="DG124" s="1040" t="s">
        <v>429</v>
      </c>
      <c r="DH124" s="1019"/>
      <c r="DI124" s="1019"/>
      <c r="DJ124" s="1019"/>
      <c r="DK124" s="1020"/>
      <c r="DL124" s="1018" t="s">
        <v>429</v>
      </c>
      <c r="DM124" s="1019"/>
      <c r="DN124" s="1019"/>
      <c r="DO124" s="1019"/>
      <c r="DP124" s="1020"/>
      <c r="DQ124" s="1018" t="s">
        <v>429</v>
      </c>
      <c r="DR124" s="1019"/>
      <c r="DS124" s="1019"/>
      <c r="DT124" s="1019"/>
      <c r="DU124" s="1020"/>
      <c r="DV124" s="1021" t="s">
        <v>429</v>
      </c>
      <c r="DW124" s="1022"/>
      <c r="DX124" s="1022"/>
      <c r="DY124" s="1022"/>
      <c r="DZ124" s="1023"/>
    </row>
    <row r="125" spans="1:130" s="199" customFormat="1" ht="26.25" customHeight="1" x14ac:dyDescent="0.15">
      <c r="A125" s="1094"/>
      <c r="B125" s="981"/>
      <c r="C125" s="951" t="s">
        <v>432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429</v>
      </c>
      <c r="AB125" s="994"/>
      <c r="AC125" s="994"/>
      <c r="AD125" s="994"/>
      <c r="AE125" s="995"/>
      <c r="AF125" s="996" t="s">
        <v>429</v>
      </c>
      <c r="AG125" s="994"/>
      <c r="AH125" s="994"/>
      <c r="AI125" s="994"/>
      <c r="AJ125" s="995"/>
      <c r="AK125" s="996" t="s">
        <v>429</v>
      </c>
      <c r="AL125" s="994"/>
      <c r="AM125" s="994"/>
      <c r="AN125" s="994"/>
      <c r="AO125" s="995"/>
      <c r="AP125" s="997" t="s">
        <v>429</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444</v>
      </c>
      <c r="CL125" s="1043"/>
      <c r="CM125" s="1043"/>
      <c r="CN125" s="1043"/>
      <c r="CO125" s="1044"/>
      <c r="CP125" s="975" t="s">
        <v>445</v>
      </c>
      <c r="CQ125" s="924"/>
      <c r="CR125" s="924"/>
      <c r="CS125" s="924"/>
      <c r="CT125" s="924"/>
      <c r="CU125" s="924"/>
      <c r="CV125" s="924"/>
      <c r="CW125" s="924"/>
      <c r="CX125" s="924"/>
      <c r="CY125" s="924"/>
      <c r="CZ125" s="924"/>
      <c r="DA125" s="924"/>
      <c r="DB125" s="924"/>
      <c r="DC125" s="924"/>
      <c r="DD125" s="924"/>
      <c r="DE125" s="924"/>
      <c r="DF125" s="925"/>
      <c r="DG125" s="961" t="s">
        <v>429</v>
      </c>
      <c r="DH125" s="962"/>
      <c r="DI125" s="962"/>
      <c r="DJ125" s="962"/>
      <c r="DK125" s="962"/>
      <c r="DL125" s="962" t="s">
        <v>429</v>
      </c>
      <c r="DM125" s="962"/>
      <c r="DN125" s="962"/>
      <c r="DO125" s="962"/>
      <c r="DP125" s="962"/>
      <c r="DQ125" s="962" t="s">
        <v>429</v>
      </c>
      <c r="DR125" s="962"/>
      <c r="DS125" s="962"/>
      <c r="DT125" s="962"/>
      <c r="DU125" s="962"/>
      <c r="DV125" s="963" t="s">
        <v>429</v>
      </c>
      <c r="DW125" s="963"/>
      <c r="DX125" s="963"/>
      <c r="DY125" s="963"/>
      <c r="DZ125" s="964"/>
    </row>
    <row r="126" spans="1:130" s="199" customFormat="1" ht="26.25" customHeight="1" thickBot="1" x14ac:dyDescent="0.2">
      <c r="A126" s="1094"/>
      <c r="B126" s="981"/>
      <c r="C126" s="951" t="s">
        <v>434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429</v>
      </c>
      <c r="AB126" s="994"/>
      <c r="AC126" s="994"/>
      <c r="AD126" s="994"/>
      <c r="AE126" s="995"/>
      <c r="AF126" s="996" t="s">
        <v>429</v>
      </c>
      <c r="AG126" s="994"/>
      <c r="AH126" s="994"/>
      <c r="AI126" s="994"/>
      <c r="AJ126" s="995"/>
      <c r="AK126" s="996" t="s">
        <v>429</v>
      </c>
      <c r="AL126" s="994"/>
      <c r="AM126" s="994"/>
      <c r="AN126" s="994"/>
      <c r="AO126" s="995"/>
      <c r="AP126" s="997" t="s">
        <v>429</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446</v>
      </c>
      <c r="CQ126" s="985"/>
      <c r="CR126" s="985"/>
      <c r="CS126" s="985"/>
      <c r="CT126" s="985"/>
      <c r="CU126" s="985"/>
      <c r="CV126" s="985"/>
      <c r="CW126" s="985"/>
      <c r="CX126" s="985"/>
      <c r="CY126" s="985"/>
      <c r="CZ126" s="985"/>
      <c r="DA126" s="985"/>
      <c r="DB126" s="985"/>
      <c r="DC126" s="985"/>
      <c r="DD126" s="985"/>
      <c r="DE126" s="985"/>
      <c r="DF126" s="986"/>
      <c r="DG126" s="954" t="s">
        <v>429</v>
      </c>
      <c r="DH126" s="955"/>
      <c r="DI126" s="955"/>
      <c r="DJ126" s="955"/>
      <c r="DK126" s="955"/>
      <c r="DL126" s="955" t="s">
        <v>429</v>
      </c>
      <c r="DM126" s="955"/>
      <c r="DN126" s="955"/>
      <c r="DO126" s="955"/>
      <c r="DP126" s="955"/>
      <c r="DQ126" s="955" t="s">
        <v>429</v>
      </c>
      <c r="DR126" s="955"/>
      <c r="DS126" s="955"/>
      <c r="DT126" s="955"/>
      <c r="DU126" s="955"/>
      <c r="DV126" s="956" t="s">
        <v>429</v>
      </c>
      <c r="DW126" s="956"/>
      <c r="DX126" s="956"/>
      <c r="DY126" s="956"/>
      <c r="DZ126" s="957"/>
    </row>
    <row r="127" spans="1:130" s="199" customFormat="1" ht="26.25" customHeight="1" x14ac:dyDescent="0.15">
      <c r="A127" s="1095"/>
      <c r="B127" s="983"/>
      <c r="C127" s="1037" t="s">
        <v>447</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429</v>
      </c>
      <c r="AB127" s="994"/>
      <c r="AC127" s="994"/>
      <c r="AD127" s="994"/>
      <c r="AE127" s="995"/>
      <c r="AF127" s="996" t="s">
        <v>429</v>
      </c>
      <c r="AG127" s="994"/>
      <c r="AH127" s="994"/>
      <c r="AI127" s="994"/>
      <c r="AJ127" s="995"/>
      <c r="AK127" s="996" t="s">
        <v>429</v>
      </c>
      <c r="AL127" s="994"/>
      <c r="AM127" s="994"/>
      <c r="AN127" s="994"/>
      <c r="AO127" s="995"/>
      <c r="AP127" s="997" t="s">
        <v>429</v>
      </c>
      <c r="AQ127" s="998"/>
      <c r="AR127" s="998"/>
      <c r="AS127" s="998"/>
      <c r="AT127" s="999"/>
      <c r="AU127" s="235"/>
      <c r="AV127" s="235"/>
      <c r="AW127" s="235"/>
      <c r="AX127" s="1067" t="s">
        <v>448</v>
      </c>
      <c r="AY127" s="1068"/>
      <c r="AZ127" s="1068"/>
      <c r="BA127" s="1068"/>
      <c r="BB127" s="1068"/>
      <c r="BC127" s="1068"/>
      <c r="BD127" s="1068"/>
      <c r="BE127" s="1069"/>
      <c r="BF127" s="1070" t="s">
        <v>449</v>
      </c>
      <c r="BG127" s="1068"/>
      <c r="BH127" s="1068"/>
      <c r="BI127" s="1068"/>
      <c r="BJ127" s="1068"/>
      <c r="BK127" s="1068"/>
      <c r="BL127" s="1069"/>
      <c r="BM127" s="1070" t="s">
        <v>450</v>
      </c>
      <c r="BN127" s="1068"/>
      <c r="BO127" s="1068"/>
      <c r="BP127" s="1068"/>
      <c r="BQ127" s="1068"/>
      <c r="BR127" s="1068"/>
      <c r="BS127" s="1069"/>
      <c r="BT127" s="1070" t="s">
        <v>451</v>
      </c>
      <c r="BU127" s="1068"/>
      <c r="BV127" s="1068"/>
      <c r="BW127" s="1068"/>
      <c r="BX127" s="1068"/>
      <c r="BY127" s="1068"/>
      <c r="BZ127" s="1092"/>
      <c r="CA127" s="235"/>
      <c r="CB127" s="235"/>
      <c r="CC127" s="235"/>
      <c r="CD127" s="236"/>
      <c r="CE127" s="236"/>
      <c r="CF127" s="236"/>
      <c r="CG127" s="233"/>
      <c r="CH127" s="233"/>
      <c r="CI127" s="233"/>
      <c r="CJ127" s="234"/>
      <c r="CK127" s="1059"/>
      <c r="CL127" s="1046"/>
      <c r="CM127" s="1046"/>
      <c r="CN127" s="1046"/>
      <c r="CO127" s="1047"/>
      <c r="CP127" s="984" t="s">
        <v>452</v>
      </c>
      <c r="CQ127" s="985"/>
      <c r="CR127" s="985"/>
      <c r="CS127" s="985"/>
      <c r="CT127" s="985"/>
      <c r="CU127" s="985"/>
      <c r="CV127" s="985"/>
      <c r="CW127" s="985"/>
      <c r="CX127" s="985"/>
      <c r="CY127" s="985"/>
      <c r="CZ127" s="985"/>
      <c r="DA127" s="985"/>
      <c r="DB127" s="985"/>
      <c r="DC127" s="985"/>
      <c r="DD127" s="985"/>
      <c r="DE127" s="985"/>
      <c r="DF127" s="986"/>
      <c r="DG127" s="954" t="s">
        <v>429</v>
      </c>
      <c r="DH127" s="955"/>
      <c r="DI127" s="955"/>
      <c r="DJ127" s="955"/>
      <c r="DK127" s="955"/>
      <c r="DL127" s="955" t="s">
        <v>429</v>
      </c>
      <c r="DM127" s="955"/>
      <c r="DN127" s="955"/>
      <c r="DO127" s="955"/>
      <c r="DP127" s="955"/>
      <c r="DQ127" s="955" t="s">
        <v>429</v>
      </c>
      <c r="DR127" s="955"/>
      <c r="DS127" s="955"/>
      <c r="DT127" s="955"/>
      <c r="DU127" s="955"/>
      <c r="DV127" s="956" t="s">
        <v>429</v>
      </c>
      <c r="DW127" s="956"/>
      <c r="DX127" s="956"/>
      <c r="DY127" s="956"/>
      <c r="DZ127" s="957"/>
    </row>
    <row r="128" spans="1:130" s="199" customFormat="1" ht="26.25" customHeight="1" thickBot="1" x14ac:dyDescent="0.2">
      <c r="A128" s="1078" t="s">
        <v>453</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454</v>
      </c>
      <c r="X128" s="1080"/>
      <c r="Y128" s="1080"/>
      <c r="Z128" s="1081"/>
      <c r="AA128" s="1082">
        <v>139732</v>
      </c>
      <c r="AB128" s="1083"/>
      <c r="AC128" s="1083"/>
      <c r="AD128" s="1083"/>
      <c r="AE128" s="1084"/>
      <c r="AF128" s="1085">
        <v>145169</v>
      </c>
      <c r="AG128" s="1083"/>
      <c r="AH128" s="1083"/>
      <c r="AI128" s="1083"/>
      <c r="AJ128" s="1084"/>
      <c r="AK128" s="1085">
        <v>153475</v>
      </c>
      <c r="AL128" s="1083"/>
      <c r="AM128" s="1083"/>
      <c r="AN128" s="1083"/>
      <c r="AO128" s="1084"/>
      <c r="AP128" s="1086"/>
      <c r="AQ128" s="1087"/>
      <c r="AR128" s="1087"/>
      <c r="AS128" s="1087"/>
      <c r="AT128" s="1088"/>
      <c r="AU128" s="235"/>
      <c r="AV128" s="235"/>
      <c r="AW128" s="235"/>
      <c r="AX128" s="923" t="s">
        <v>455</v>
      </c>
      <c r="AY128" s="924"/>
      <c r="AZ128" s="924"/>
      <c r="BA128" s="924"/>
      <c r="BB128" s="924"/>
      <c r="BC128" s="924"/>
      <c r="BD128" s="924"/>
      <c r="BE128" s="925"/>
      <c r="BF128" s="1089" t="s">
        <v>456</v>
      </c>
      <c r="BG128" s="1090"/>
      <c r="BH128" s="1090"/>
      <c r="BI128" s="1090"/>
      <c r="BJ128" s="1090"/>
      <c r="BK128" s="1090"/>
      <c r="BL128" s="1091"/>
      <c r="BM128" s="1089">
        <v>11.88</v>
      </c>
      <c r="BN128" s="1090"/>
      <c r="BO128" s="1090"/>
      <c r="BP128" s="1090"/>
      <c r="BQ128" s="1090"/>
      <c r="BR128" s="1090"/>
      <c r="BS128" s="1091"/>
      <c r="BT128" s="1089">
        <v>20</v>
      </c>
      <c r="BU128" s="1090"/>
      <c r="BV128" s="1090"/>
      <c r="BW128" s="1090"/>
      <c r="BX128" s="1090"/>
      <c r="BY128" s="1090"/>
      <c r="BZ128" s="1114"/>
      <c r="CA128" s="236"/>
      <c r="CB128" s="236"/>
      <c r="CC128" s="236"/>
      <c r="CD128" s="236"/>
      <c r="CE128" s="236"/>
      <c r="CF128" s="236"/>
      <c r="CG128" s="233"/>
      <c r="CH128" s="233"/>
      <c r="CI128" s="233"/>
      <c r="CJ128" s="234"/>
      <c r="CK128" s="1060"/>
      <c r="CL128" s="1061"/>
      <c r="CM128" s="1061"/>
      <c r="CN128" s="1061"/>
      <c r="CO128" s="1062"/>
      <c r="CP128" s="1071" t="s">
        <v>457</v>
      </c>
      <c r="CQ128" s="1072"/>
      <c r="CR128" s="1072"/>
      <c r="CS128" s="1072"/>
      <c r="CT128" s="1072"/>
      <c r="CU128" s="1072"/>
      <c r="CV128" s="1072"/>
      <c r="CW128" s="1072"/>
      <c r="CX128" s="1072"/>
      <c r="CY128" s="1072"/>
      <c r="CZ128" s="1072"/>
      <c r="DA128" s="1072"/>
      <c r="DB128" s="1072"/>
      <c r="DC128" s="1072"/>
      <c r="DD128" s="1072"/>
      <c r="DE128" s="1072"/>
      <c r="DF128" s="1073"/>
      <c r="DG128" s="1074">
        <v>6203</v>
      </c>
      <c r="DH128" s="1075"/>
      <c r="DI128" s="1075"/>
      <c r="DJ128" s="1075"/>
      <c r="DK128" s="1075"/>
      <c r="DL128" s="1075">
        <v>-2892</v>
      </c>
      <c r="DM128" s="1075"/>
      <c r="DN128" s="1075"/>
      <c r="DO128" s="1075"/>
      <c r="DP128" s="1075"/>
      <c r="DQ128" s="1075">
        <v>1488</v>
      </c>
      <c r="DR128" s="1075"/>
      <c r="DS128" s="1075"/>
      <c r="DT128" s="1075"/>
      <c r="DU128" s="1075"/>
      <c r="DV128" s="1076">
        <v>0</v>
      </c>
      <c r="DW128" s="1076"/>
      <c r="DX128" s="1076"/>
      <c r="DY128" s="1076"/>
      <c r="DZ128" s="1077"/>
    </row>
    <row r="129" spans="1:131" s="199" customFormat="1" ht="26.25" customHeight="1" x14ac:dyDescent="0.15">
      <c r="A129" s="965" t="s">
        <v>91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458</v>
      </c>
      <c r="X129" s="1109"/>
      <c r="Y129" s="1109"/>
      <c r="Z129" s="1110"/>
      <c r="AA129" s="993">
        <v>27206513</v>
      </c>
      <c r="AB129" s="994"/>
      <c r="AC129" s="994"/>
      <c r="AD129" s="994"/>
      <c r="AE129" s="995"/>
      <c r="AF129" s="996">
        <v>27904158</v>
      </c>
      <c r="AG129" s="994"/>
      <c r="AH129" s="994"/>
      <c r="AI129" s="994"/>
      <c r="AJ129" s="995"/>
      <c r="AK129" s="996">
        <v>28567566</v>
      </c>
      <c r="AL129" s="994"/>
      <c r="AM129" s="994"/>
      <c r="AN129" s="994"/>
      <c r="AO129" s="995"/>
      <c r="AP129" s="1111"/>
      <c r="AQ129" s="1112"/>
      <c r="AR129" s="1112"/>
      <c r="AS129" s="1112"/>
      <c r="AT129" s="1113"/>
      <c r="AU129" s="237"/>
      <c r="AV129" s="237"/>
      <c r="AW129" s="237"/>
      <c r="AX129" s="1102" t="s">
        <v>459</v>
      </c>
      <c r="AY129" s="985"/>
      <c r="AZ129" s="985"/>
      <c r="BA129" s="985"/>
      <c r="BB129" s="985"/>
      <c r="BC129" s="985"/>
      <c r="BD129" s="985"/>
      <c r="BE129" s="986"/>
      <c r="BF129" s="1103" t="s">
        <v>111</v>
      </c>
      <c r="BG129" s="1104"/>
      <c r="BH129" s="1104"/>
      <c r="BI129" s="1104"/>
      <c r="BJ129" s="1104"/>
      <c r="BK129" s="1104"/>
      <c r="BL129" s="1105"/>
      <c r="BM129" s="1103">
        <v>16.88</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460</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461</v>
      </c>
      <c r="X130" s="1109"/>
      <c r="Y130" s="1109"/>
      <c r="Z130" s="1110"/>
      <c r="AA130" s="993">
        <v>2725428</v>
      </c>
      <c r="AB130" s="994"/>
      <c r="AC130" s="994"/>
      <c r="AD130" s="994"/>
      <c r="AE130" s="995"/>
      <c r="AF130" s="996">
        <v>2642531</v>
      </c>
      <c r="AG130" s="994"/>
      <c r="AH130" s="994"/>
      <c r="AI130" s="994"/>
      <c r="AJ130" s="995"/>
      <c r="AK130" s="996">
        <v>2633940</v>
      </c>
      <c r="AL130" s="994"/>
      <c r="AM130" s="994"/>
      <c r="AN130" s="994"/>
      <c r="AO130" s="995"/>
      <c r="AP130" s="1111"/>
      <c r="AQ130" s="1112"/>
      <c r="AR130" s="1112"/>
      <c r="AS130" s="1112"/>
      <c r="AT130" s="1113"/>
      <c r="AU130" s="237"/>
      <c r="AV130" s="237"/>
      <c r="AW130" s="237"/>
      <c r="AX130" s="1102" t="s">
        <v>462</v>
      </c>
      <c r="AY130" s="985"/>
      <c r="AZ130" s="985"/>
      <c r="BA130" s="985"/>
      <c r="BB130" s="985"/>
      <c r="BC130" s="985"/>
      <c r="BD130" s="985"/>
      <c r="BE130" s="986"/>
      <c r="BF130" s="1139">
        <v>6.7</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463</v>
      </c>
      <c r="X131" s="1147"/>
      <c r="Y131" s="1147"/>
      <c r="Z131" s="1148"/>
      <c r="AA131" s="1040">
        <v>24481085</v>
      </c>
      <c r="AB131" s="1019"/>
      <c r="AC131" s="1019"/>
      <c r="AD131" s="1019"/>
      <c r="AE131" s="1020"/>
      <c r="AF131" s="1018">
        <v>25261627</v>
      </c>
      <c r="AG131" s="1019"/>
      <c r="AH131" s="1019"/>
      <c r="AI131" s="1019"/>
      <c r="AJ131" s="1020"/>
      <c r="AK131" s="1018">
        <v>25933626</v>
      </c>
      <c r="AL131" s="1019"/>
      <c r="AM131" s="1019"/>
      <c r="AN131" s="1019"/>
      <c r="AO131" s="1020"/>
      <c r="AP131" s="1149"/>
      <c r="AQ131" s="1150"/>
      <c r="AR131" s="1150"/>
      <c r="AS131" s="1150"/>
      <c r="AT131" s="1151"/>
      <c r="AU131" s="237"/>
      <c r="AV131" s="237"/>
      <c r="AW131" s="237"/>
      <c r="AX131" s="1121" t="s">
        <v>464</v>
      </c>
      <c r="AY131" s="1072"/>
      <c r="AZ131" s="1072"/>
      <c r="BA131" s="1072"/>
      <c r="BB131" s="1072"/>
      <c r="BC131" s="1072"/>
      <c r="BD131" s="1072"/>
      <c r="BE131" s="1073"/>
      <c r="BF131" s="1122">
        <v>14.6</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8" t="s">
        <v>465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466</v>
      </c>
      <c r="W132" s="1132"/>
      <c r="X132" s="1132"/>
      <c r="Y132" s="1132"/>
      <c r="Z132" s="1133"/>
      <c r="AA132" s="1134">
        <v>7.205612006</v>
      </c>
      <c r="AB132" s="1135"/>
      <c r="AC132" s="1135"/>
      <c r="AD132" s="1135"/>
      <c r="AE132" s="1136"/>
      <c r="AF132" s="1137">
        <v>6.5680488429999997</v>
      </c>
      <c r="AG132" s="1135"/>
      <c r="AH132" s="1135"/>
      <c r="AI132" s="1135"/>
      <c r="AJ132" s="1136"/>
      <c r="AK132" s="1137">
        <v>6.3510247279999996</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467</v>
      </c>
      <c r="W133" s="1115"/>
      <c r="X133" s="1115"/>
      <c r="Y133" s="1115"/>
      <c r="Z133" s="1116"/>
      <c r="AA133" s="1117">
        <v>7.9</v>
      </c>
      <c r="AB133" s="1118"/>
      <c r="AC133" s="1118"/>
      <c r="AD133" s="1118"/>
      <c r="AE133" s="1119"/>
      <c r="AF133" s="1117">
        <v>7.3</v>
      </c>
      <c r="AG133" s="1118"/>
      <c r="AH133" s="1118"/>
      <c r="AI133" s="1118"/>
      <c r="AJ133" s="1119"/>
      <c r="AK133" s="1117">
        <v>6.7</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 zoomScale="85" zoomScaleNormal="85" zoomScaleSheetLayoutView="85" workbookViewId="0">
      <selection activeCell="AH51" sqref="AH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election activeCell="L52" sqref="L5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52" sqref="L5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5" t="s">
        <v>470</v>
      </c>
      <c r="L7" s="256"/>
      <c r="M7" s="257" t="s">
        <v>471</v>
      </c>
      <c r="N7" s="258"/>
    </row>
    <row r="8" spans="1:16" x14ac:dyDescent="0.15">
      <c r="A8" s="250"/>
      <c r="B8" s="246"/>
      <c r="C8" s="246"/>
      <c r="D8" s="246"/>
      <c r="E8" s="246"/>
      <c r="F8" s="246"/>
      <c r="G8" s="259"/>
      <c r="H8" s="260"/>
      <c r="I8" s="260"/>
      <c r="J8" s="261"/>
      <c r="K8" s="1156"/>
      <c r="L8" s="262" t="s">
        <v>472</v>
      </c>
      <c r="M8" s="263" t="s">
        <v>473</v>
      </c>
      <c r="N8" s="264" t="s">
        <v>474</v>
      </c>
    </row>
    <row r="9" spans="1:16" x14ac:dyDescent="0.15">
      <c r="A9" s="250"/>
      <c r="B9" s="246"/>
      <c r="C9" s="246"/>
      <c r="D9" s="246"/>
      <c r="E9" s="246"/>
      <c r="F9" s="246"/>
      <c r="G9" s="1157" t="s">
        <v>475</v>
      </c>
      <c r="H9" s="1158"/>
      <c r="I9" s="1158"/>
      <c r="J9" s="1159"/>
      <c r="K9" s="265">
        <v>7072176</v>
      </c>
      <c r="L9" s="266">
        <v>49941</v>
      </c>
      <c r="M9" s="267">
        <v>62065</v>
      </c>
      <c r="N9" s="268">
        <v>-19.5</v>
      </c>
    </row>
    <row r="10" spans="1:16" x14ac:dyDescent="0.15">
      <c r="A10" s="250"/>
      <c r="B10" s="246"/>
      <c r="C10" s="246"/>
      <c r="D10" s="246"/>
      <c r="E10" s="246"/>
      <c r="F10" s="246"/>
      <c r="G10" s="1157" t="s">
        <v>476</v>
      </c>
      <c r="H10" s="1158"/>
      <c r="I10" s="1158"/>
      <c r="J10" s="1159"/>
      <c r="K10" s="269">
        <v>1056672</v>
      </c>
      <c r="L10" s="270">
        <v>7462</v>
      </c>
      <c r="M10" s="271">
        <v>5121</v>
      </c>
      <c r="N10" s="272">
        <v>45.7</v>
      </c>
    </row>
    <row r="11" spans="1:16" ht="13.5" customHeight="1" x14ac:dyDescent="0.15">
      <c r="A11" s="250"/>
      <c r="B11" s="246"/>
      <c r="C11" s="246"/>
      <c r="D11" s="246"/>
      <c r="E11" s="246"/>
      <c r="F11" s="246"/>
      <c r="G11" s="1157" t="s">
        <v>477</v>
      </c>
      <c r="H11" s="1158"/>
      <c r="I11" s="1158"/>
      <c r="J11" s="1159"/>
      <c r="K11" s="269">
        <v>177154</v>
      </c>
      <c r="L11" s="270">
        <v>1251</v>
      </c>
      <c r="M11" s="271">
        <v>6030</v>
      </c>
      <c r="N11" s="272">
        <v>-79.3</v>
      </c>
    </row>
    <row r="12" spans="1:16" ht="13.5" customHeight="1" x14ac:dyDescent="0.15">
      <c r="A12" s="250"/>
      <c r="B12" s="246"/>
      <c r="C12" s="246"/>
      <c r="D12" s="246"/>
      <c r="E12" s="246"/>
      <c r="F12" s="246"/>
      <c r="G12" s="1157" t="s">
        <v>478</v>
      </c>
      <c r="H12" s="1158"/>
      <c r="I12" s="1158"/>
      <c r="J12" s="1159"/>
      <c r="K12" s="269">
        <v>401</v>
      </c>
      <c r="L12" s="270">
        <v>3</v>
      </c>
      <c r="M12" s="271">
        <v>823</v>
      </c>
      <c r="N12" s="272">
        <v>-99.6</v>
      </c>
    </row>
    <row r="13" spans="1:16" ht="13.5" customHeight="1" x14ac:dyDescent="0.15">
      <c r="A13" s="250"/>
      <c r="B13" s="246"/>
      <c r="C13" s="246"/>
      <c r="D13" s="246"/>
      <c r="E13" s="246"/>
      <c r="F13" s="246"/>
      <c r="G13" s="1157" t="s">
        <v>479</v>
      </c>
      <c r="H13" s="1158"/>
      <c r="I13" s="1158"/>
      <c r="J13" s="1159"/>
      <c r="K13" s="269" t="s">
        <v>480</v>
      </c>
      <c r="L13" s="270" t="s">
        <v>480</v>
      </c>
      <c r="M13" s="271" t="s">
        <v>480</v>
      </c>
      <c r="N13" s="272" t="s">
        <v>480</v>
      </c>
    </row>
    <row r="14" spans="1:16" ht="13.5" customHeight="1" x14ac:dyDescent="0.15">
      <c r="A14" s="250"/>
      <c r="B14" s="246"/>
      <c r="C14" s="246"/>
      <c r="D14" s="246"/>
      <c r="E14" s="246"/>
      <c r="F14" s="246"/>
      <c r="G14" s="1157" t="s">
        <v>481</v>
      </c>
      <c r="H14" s="1158"/>
      <c r="I14" s="1158"/>
      <c r="J14" s="1159"/>
      <c r="K14" s="269">
        <v>414448</v>
      </c>
      <c r="L14" s="270">
        <v>2927</v>
      </c>
      <c r="M14" s="271">
        <v>2403</v>
      </c>
      <c r="N14" s="272">
        <v>21.8</v>
      </c>
    </row>
    <row r="15" spans="1:16" ht="13.5" customHeight="1" x14ac:dyDescent="0.15">
      <c r="A15" s="250"/>
      <c r="B15" s="246"/>
      <c r="C15" s="246"/>
      <c r="D15" s="246"/>
      <c r="E15" s="246"/>
      <c r="F15" s="246"/>
      <c r="G15" s="1157" t="s">
        <v>482</v>
      </c>
      <c r="H15" s="1158"/>
      <c r="I15" s="1158"/>
      <c r="J15" s="1159"/>
      <c r="K15" s="269">
        <v>133453</v>
      </c>
      <c r="L15" s="270">
        <v>942</v>
      </c>
      <c r="M15" s="271">
        <v>1960</v>
      </c>
      <c r="N15" s="272">
        <v>-51.9</v>
      </c>
    </row>
    <row r="16" spans="1:16" x14ac:dyDescent="0.15">
      <c r="A16" s="250"/>
      <c r="B16" s="246"/>
      <c r="C16" s="246"/>
      <c r="D16" s="246"/>
      <c r="E16" s="246"/>
      <c r="F16" s="246"/>
      <c r="G16" s="1160" t="s">
        <v>483</v>
      </c>
      <c r="H16" s="1161"/>
      <c r="I16" s="1161"/>
      <c r="J16" s="1162"/>
      <c r="K16" s="270">
        <v>-244939</v>
      </c>
      <c r="L16" s="270">
        <v>-1730</v>
      </c>
      <c r="M16" s="271">
        <v>-6101</v>
      </c>
      <c r="N16" s="272">
        <v>-71.599999999999994</v>
      </c>
    </row>
    <row r="17" spans="1:16" x14ac:dyDescent="0.15">
      <c r="A17" s="250"/>
      <c r="B17" s="246"/>
      <c r="C17" s="246"/>
      <c r="D17" s="246"/>
      <c r="E17" s="246"/>
      <c r="F17" s="246"/>
      <c r="G17" s="1160" t="s">
        <v>170</v>
      </c>
      <c r="H17" s="1161"/>
      <c r="I17" s="1161"/>
      <c r="J17" s="1162"/>
      <c r="K17" s="270">
        <v>8609365</v>
      </c>
      <c r="L17" s="270">
        <v>60795</v>
      </c>
      <c r="M17" s="271">
        <v>72301</v>
      </c>
      <c r="N17" s="272">
        <v>-15.9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2" t="s">
        <v>488</v>
      </c>
      <c r="H21" s="1153"/>
      <c r="I21" s="1153"/>
      <c r="J21" s="1154"/>
      <c r="K21" s="282">
        <v>6.24</v>
      </c>
      <c r="L21" s="283">
        <v>7.06</v>
      </c>
      <c r="M21" s="284">
        <v>-0.82</v>
      </c>
      <c r="N21" s="251"/>
      <c r="O21" s="285"/>
      <c r="P21" s="281"/>
    </row>
    <row r="22" spans="1:16" s="286" customFormat="1" x14ac:dyDescent="0.15">
      <c r="A22" s="281"/>
      <c r="B22" s="251"/>
      <c r="C22" s="251"/>
      <c r="D22" s="251"/>
      <c r="E22" s="251"/>
      <c r="F22" s="251"/>
      <c r="G22" s="1152" t="s">
        <v>489</v>
      </c>
      <c r="H22" s="1153"/>
      <c r="I22" s="1153"/>
      <c r="J22" s="1154"/>
      <c r="K22" s="287">
        <v>96.9</v>
      </c>
      <c r="L22" s="288">
        <v>98.2</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5" t="s">
        <v>470</v>
      </c>
      <c r="L30" s="256"/>
      <c r="M30" s="257" t="s">
        <v>471</v>
      </c>
      <c r="N30" s="258"/>
    </row>
    <row r="31" spans="1:16" x14ac:dyDescent="0.15">
      <c r="A31" s="250"/>
      <c r="B31" s="246"/>
      <c r="C31" s="246"/>
      <c r="D31" s="246"/>
      <c r="E31" s="246"/>
      <c r="F31" s="246"/>
      <c r="G31" s="259"/>
      <c r="H31" s="260"/>
      <c r="I31" s="260"/>
      <c r="J31" s="261"/>
      <c r="K31" s="1156"/>
      <c r="L31" s="262" t="s">
        <v>472</v>
      </c>
      <c r="M31" s="263" t="s">
        <v>473</v>
      </c>
      <c r="N31" s="264" t="s">
        <v>474</v>
      </c>
    </row>
    <row r="32" spans="1:16" ht="27" customHeight="1" x14ac:dyDescent="0.15">
      <c r="A32" s="250"/>
      <c r="B32" s="246"/>
      <c r="C32" s="246"/>
      <c r="D32" s="246"/>
      <c r="E32" s="246"/>
      <c r="F32" s="246"/>
      <c r="G32" s="1168" t="s">
        <v>493</v>
      </c>
      <c r="H32" s="1169"/>
      <c r="I32" s="1169"/>
      <c r="J32" s="1170"/>
      <c r="K32" s="296">
        <v>3331292</v>
      </c>
      <c r="L32" s="296">
        <v>23524</v>
      </c>
      <c r="M32" s="297">
        <v>44939</v>
      </c>
      <c r="N32" s="298">
        <v>-47.7</v>
      </c>
    </row>
    <row r="33" spans="1:16" ht="13.5" customHeight="1" x14ac:dyDescent="0.15">
      <c r="A33" s="250"/>
      <c r="B33" s="246"/>
      <c r="C33" s="246"/>
      <c r="D33" s="246"/>
      <c r="E33" s="246"/>
      <c r="F33" s="246"/>
      <c r="G33" s="1168" t="s">
        <v>494</v>
      </c>
      <c r="H33" s="1169"/>
      <c r="I33" s="1169"/>
      <c r="J33" s="1170"/>
      <c r="K33" s="296" t="s">
        <v>480</v>
      </c>
      <c r="L33" s="296" t="s">
        <v>480</v>
      </c>
      <c r="M33" s="297">
        <v>8</v>
      </c>
      <c r="N33" s="298" t="s">
        <v>480</v>
      </c>
    </row>
    <row r="34" spans="1:16" ht="27" customHeight="1" x14ac:dyDescent="0.15">
      <c r="A34" s="250"/>
      <c r="B34" s="246"/>
      <c r="C34" s="246"/>
      <c r="D34" s="246"/>
      <c r="E34" s="246"/>
      <c r="F34" s="246"/>
      <c r="G34" s="1168" t="s">
        <v>495</v>
      </c>
      <c r="H34" s="1169"/>
      <c r="I34" s="1169"/>
      <c r="J34" s="1170"/>
      <c r="K34" s="296" t="s">
        <v>480</v>
      </c>
      <c r="L34" s="296" t="s">
        <v>480</v>
      </c>
      <c r="M34" s="297">
        <v>27</v>
      </c>
      <c r="N34" s="298" t="s">
        <v>480</v>
      </c>
    </row>
    <row r="35" spans="1:16" ht="27" customHeight="1" x14ac:dyDescent="0.15">
      <c r="A35" s="250"/>
      <c r="B35" s="246"/>
      <c r="C35" s="246"/>
      <c r="D35" s="246"/>
      <c r="E35" s="246"/>
      <c r="F35" s="246"/>
      <c r="G35" s="1168" t="s">
        <v>496</v>
      </c>
      <c r="H35" s="1169"/>
      <c r="I35" s="1169"/>
      <c r="J35" s="1170"/>
      <c r="K35" s="296">
        <v>656019</v>
      </c>
      <c r="L35" s="296">
        <v>4633</v>
      </c>
      <c r="M35" s="297">
        <v>13271</v>
      </c>
      <c r="N35" s="298">
        <v>-65.099999999999994</v>
      </c>
    </row>
    <row r="36" spans="1:16" ht="27" customHeight="1" x14ac:dyDescent="0.15">
      <c r="A36" s="250"/>
      <c r="B36" s="246"/>
      <c r="C36" s="246"/>
      <c r="D36" s="246"/>
      <c r="E36" s="246"/>
      <c r="F36" s="246"/>
      <c r="G36" s="1168" t="s">
        <v>497</v>
      </c>
      <c r="H36" s="1169"/>
      <c r="I36" s="1169"/>
      <c r="J36" s="1170"/>
      <c r="K36" s="296">
        <v>447155</v>
      </c>
      <c r="L36" s="296">
        <v>3158</v>
      </c>
      <c r="M36" s="297">
        <v>1417</v>
      </c>
      <c r="N36" s="298">
        <v>122.9</v>
      </c>
    </row>
    <row r="37" spans="1:16" ht="13.5" customHeight="1" x14ac:dyDescent="0.15">
      <c r="A37" s="250"/>
      <c r="B37" s="246"/>
      <c r="C37" s="246"/>
      <c r="D37" s="246"/>
      <c r="E37" s="246"/>
      <c r="F37" s="246"/>
      <c r="G37" s="1168" t="s">
        <v>498</v>
      </c>
      <c r="H37" s="1169"/>
      <c r="I37" s="1169"/>
      <c r="J37" s="1170"/>
      <c r="K37" s="296" t="s">
        <v>480</v>
      </c>
      <c r="L37" s="296" t="s">
        <v>480</v>
      </c>
      <c r="M37" s="297">
        <v>1166</v>
      </c>
      <c r="N37" s="298" t="s">
        <v>480</v>
      </c>
    </row>
    <row r="38" spans="1:16" ht="27" customHeight="1" x14ac:dyDescent="0.15">
      <c r="A38" s="250"/>
      <c r="B38" s="246"/>
      <c r="C38" s="246"/>
      <c r="D38" s="246"/>
      <c r="E38" s="246"/>
      <c r="F38" s="246"/>
      <c r="G38" s="1171" t="s">
        <v>499</v>
      </c>
      <c r="H38" s="1172"/>
      <c r="I38" s="1172"/>
      <c r="J38" s="1173"/>
      <c r="K38" s="299" t="s">
        <v>480</v>
      </c>
      <c r="L38" s="299" t="s">
        <v>480</v>
      </c>
      <c r="M38" s="300">
        <v>3</v>
      </c>
      <c r="N38" s="301" t="s">
        <v>480</v>
      </c>
      <c r="O38" s="295"/>
    </row>
    <row r="39" spans="1:16" x14ac:dyDescent="0.15">
      <c r="A39" s="250"/>
      <c r="B39" s="246"/>
      <c r="C39" s="246"/>
      <c r="D39" s="246"/>
      <c r="E39" s="246"/>
      <c r="F39" s="246"/>
      <c r="G39" s="1171" t="s">
        <v>500</v>
      </c>
      <c r="H39" s="1172"/>
      <c r="I39" s="1172"/>
      <c r="J39" s="1173"/>
      <c r="K39" s="302">
        <v>-153475</v>
      </c>
      <c r="L39" s="302">
        <v>-1084</v>
      </c>
      <c r="M39" s="303">
        <v>-4631</v>
      </c>
      <c r="N39" s="304">
        <v>-76.599999999999994</v>
      </c>
      <c r="O39" s="295"/>
    </row>
    <row r="40" spans="1:16" ht="27" customHeight="1" x14ac:dyDescent="0.15">
      <c r="A40" s="250"/>
      <c r="B40" s="246"/>
      <c r="C40" s="246"/>
      <c r="D40" s="246"/>
      <c r="E40" s="246"/>
      <c r="F40" s="246"/>
      <c r="G40" s="1168" t="s">
        <v>501</v>
      </c>
      <c r="H40" s="1169"/>
      <c r="I40" s="1169"/>
      <c r="J40" s="1170"/>
      <c r="K40" s="302">
        <v>-2633940</v>
      </c>
      <c r="L40" s="302">
        <v>-18600</v>
      </c>
      <c r="M40" s="303">
        <v>-38859</v>
      </c>
      <c r="N40" s="304">
        <v>-52.1</v>
      </c>
      <c r="O40" s="295"/>
    </row>
    <row r="41" spans="1:16" x14ac:dyDescent="0.15">
      <c r="A41" s="250"/>
      <c r="B41" s="246"/>
      <c r="C41" s="246"/>
      <c r="D41" s="246"/>
      <c r="E41" s="246"/>
      <c r="F41" s="246"/>
      <c r="G41" s="1174" t="s">
        <v>281</v>
      </c>
      <c r="H41" s="1175"/>
      <c r="I41" s="1175"/>
      <c r="J41" s="1176"/>
      <c r="K41" s="296">
        <v>1647051</v>
      </c>
      <c r="L41" s="302">
        <v>11631</v>
      </c>
      <c r="M41" s="303">
        <v>17340</v>
      </c>
      <c r="N41" s="304">
        <v>-32.9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3" t="s">
        <v>470</v>
      </c>
      <c r="J49" s="1165" t="s">
        <v>505</v>
      </c>
      <c r="K49" s="1166"/>
      <c r="L49" s="1166"/>
      <c r="M49" s="1166"/>
      <c r="N49" s="1167"/>
    </row>
    <row r="50" spans="1:14" x14ac:dyDescent="0.15">
      <c r="A50" s="250"/>
      <c r="B50" s="246"/>
      <c r="C50" s="246"/>
      <c r="D50" s="246"/>
      <c r="E50" s="246"/>
      <c r="F50" s="246"/>
      <c r="G50" s="314"/>
      <c r="H50" s="315"/>
      <c r="I50" s="1164"/>
      <c r="J50" s="316" t="s">
        <v>506</v>
      </c>
      <c r="K50" s="317" t="s">
        <v>507</v>
      </c>
      <c r="L50" s="318" t="s">
        <v>508</v>
      </c>
      <c r="M50" s="319" t="s">
        <v>509</v>
      </c>
      <c r="N50" s="320" t="s">
        <v>510</v>
      </c>
    </row>
    <row r="51" spans="1:14" x14ac:dyDescent="0.15">
      <c r="A51" s="250"/>
      <c r="B51" s="246"/>
      <c r="C51" s="246"/>
      <c r="D51" s="246"/>
      <c r="E51" s="246"/>
      <c r="F51" s="246"/>
      <c r="G51" s="312" t="s">
        <v>511</v>
      </c>
      <c r="H51" s="313"/>
      <c r="I51" s="321">
        <v>6845691</v>
      </c>
      <c r="J51" s="322">
        <v>49477</v>
      </c>
      <c r="K51" s="323">
        <v>88.2</v>
      </c>
      <c r="L51" s="324">
        <v>43493</v>
      </c>
      <c r="M51" s="325">
        <v>5</v>
      </c>
      <c r="N51" s="326">
        <v>83.2</v>
      </c>
    </row>
    <row r="52" spans="1:14" x14ac:dyDescent="0.15">
      <c r="A52" s="250"/>
      <c r="B52" s="246"/>
      <c r="C52" s="246"/>
      <c r="D52" s="246"/>
      <c r="E52" s="246"/>
      <c r="F52" s="246"/>
      <c r="G52" s="327"/>
      <c r="H52" s="328" t="s">
        <v>512</v>
      </c>
      <c r="I52" s="329">
        <v>385178</v>
      </c>
      <c r="J52" s="330">
        <v>2784</v>
      </c>
      <c r="K52" s="331">
        <v>-57.8</v>
      </c>
      <c r="L52" s="332">
        <v>23254</v>
      </c>
      <c r="M52" s="333">
        <v>4</v>
      </c>
      <c r="N52" s="334">
        <v>-61.8</v>
      </c>
    </row>
    <row r="53" spans="1:14" x14ac:dyDescent="0.15">
      <c r="A53" s="250"/>
      <c r="B53" s="246"/>
      <c r="C53" s="246"/>
      <c r="D53" s="246"/>
      <c r="E53" s="246"/>
      <c r="F53" s="246"/>
      <c r="G53" s="312" t="s">
        <v>513</v>
      </c>
      <c r="H53" s="313"/>
      <c r="I53" s="321">
        <v>11165108</v>
      </c>
      <c r="J53" s="322">
        <v>80385</v>
      </c>
      <c r="K53" s="323">
        <v>62.5</v>
      </c>
      <c r="L53" s="324">
        <v>50840</v>
      </c>
      <c r="M53" s="325">
        <v>16.899999999999999</v>
      </c>
      <c r="N53" s="326">
        <v>45.6</v>
      </c>
    </row>
    <row r="54" spans="1:14" x14ac:dyDescent="0.15">
      <c r="A54" s="250"/>
      <c r="B54" s="246"/>
      <c r="C54" s="246"/>
      <c r="D54" s="246"/>
      <c r="E54" s="246"/>
      <c r="F54" s="246"/>
      <c r="G54" s="327"/>
      <c r="H54" s="328" t="s">
        <v>512</v>
      </c>
      <c r="I54" s="329">
        <v>1090470</v>
      </c>
      <c r="J54" s="330">
        <v>7851</v>
      </c>
      <c r="K54" s="331">
        <v>182</v>
      </c>
      <c r="L54" s="332">
        <v>25367</v>
      </c>
      <c r="M54" s="333">
        <v>9.1</v>
      </c>
      <c r="N54" s="334">
        <v>172.9</v>
      </c>
    </row>
    <row r="55" spans="1:14" x14ac:dyDescent="0.15">
      <c r="A55" s="250"/>
      <c r="B55" s="246"/>
      <c r="C55" s="246"/>
      <c r="D55" s="246"/>
      <c r="E55" s="246"/>
      <c r="F55" s="246"/>
      <c r="G55" s="312" t="s">
        <v>514</v>
      </c>
      <c r="H55" s="313"/>
      <c r="I55" s="321">
        <v>6974742</v>
      </c>
      <c r="J55" s="322">
        <v>50113</v>
      </c>
      <c r="K55" s="323">
        <v>-37.700000000000003</v>
      </c>
      <c r="L55" s="324">
        <v>53605</v>
      </c>
      <c r="M55" s="325">
        <v>5.4</v>
      </c>
      <c r="N55" s="326">
        <v>-43.1</v>
      </c>
    </row>
    <row r="56" spans="1:14" x14ac:dyDescent="0.15">
      <c r="A56" s="250"/>
      <c r="B56" s="246"/>
      <c r="C56" s="246"/>
      <c r="D56" s="246"/>
      <c r="E56" s="246"/>
      <c r="F56" s="246"/>
      <c r="G56" s="327"/>
      <c r="H56" s="328" t="s">
        <v>512</v>
      </c>
      <c r="I56" s="329">
        <v>1080657</v>
      </c>
      <c r="J56" s="330">
        <v>7764</v>
      </c>
      <c r="K56" s="331">
        <v>-1.1000000000000001</v>
      </c>
      <c r="L56" s="332">
        <v>28343</v>
      </c>
      <c r="M56" s="333">
        <v>11.7</v>
      </c>
      <c r="N56" s="334">
        <v>-12.8</v>
      </c>
    </row>
    <row r="57" spans="1:14" x14ac:dyDescent="0.15">
      <c r="A57" s="250"/>
      <c r="B57" s="246"/>
      <c r="C57" s="246"/>
      <c r="D57" s="246"/>
      <c r="E57" s="246"/>
      <c r="F57" s="246"/>
      <c r="G57" s="312" t="s">
        <v>515</v>
      </c>
      <c r="H57" s="313"/>
      <c r="I57" s="321">
        <v>9208965</v>
      </c>
      <c r="J57" s="322">
        <v>65543</v>
      </c>
      <c r="K57" s="323">
        <v>30.8</v>
      </c>
      <c r="L57" s="324">
        <v>58051</v>
      </c>
      <c r="M57" s="325">
        <v>8.3000000000000007</v>
      </c>
      <c r="N57" s="326">
        <v>22.5</v>
      </c>
    </row>
    <row r="58" spans="1:14" x14ac:dyDescent="0.15">
      <c r="A58" s="250"/>
      <c r="B58" s="246"/>
      <c r="C58" s="246"/>
      <c r="D58" s="246"/>
      <c r="E58" s="246"/>
      <c r="F58" s="246"/>
      <c r="G58" s="327"/>
      <c r="H58" s="328" t="s">
        <v>512</v>
      </c>
      <c r="I58" s="329">
        <v>1558316</v>
      </c>
      <c r="J58" s="330">
        <v>11091</v>
      </c>
      <c r="K58" s="331">
        <v>42.9</v>
      </c>
      <c r="L58" s="332">
        <v>32143</v>
      </c>
      <c r="M58" s="333">
        <v>13.4</v>
      </c>
      <c r="N58" s="334">
        <v>29.5</v>
      </c>
    </row>
    <row r="59" spans="1:14" x14ac:dyDescent="0.15">
      <c r="A59" s="250"/>
      <c r="B59" s="246"/>
      <c r="C59" s="246"/>
      <c r="D59" s="246"/>
      <c r="E59" s="246"/>
      <c r="F59" s="246"/>
      <c r="G59" s="312" t="s">
        <v>516</v>
      </c>
      <c r="H59" s="313"/>
      <c r="I59" s="321">
        <v>11530812</v>
      </c>
      <c r="J59" s="322">
        <v>81425</v>
      </c>
      <c r="K59" s="323">
        <v>24.2</v>
      </c>
      <c r="L59" s="324">
        <v>65942</v>
      </c>
      <c r="M59" s="325">
        <v>13.6</v>
      </c>
      <c r="N59" s="326">
        <v>10.6</v>
      </c>
    </row>
    <row r="60" spans="1:14" x14ac:dyDescent="0.15">
      <c r="A60" s="250"/>
      <c r="B60" s="246"/>
      <c r="C60" s="246"/>
      <c r="D60" s="246"/>
      <c r="E60" s="246"/>
      <c r="F60" s="246"/>
      <c r="G60" s="327"/>
      <c r="H60" s="328" t="s">
        <v>512</v>
      </c>
      <c r="I60" s="335">
        <v>1941989</v>
      </c>
      <c r="J60" s="330">
        <v>13713</v>
      </c>
      <c r="K60" s="331">
        <v>23.6</v>
      </c>
      <c r="L60" s="332">
        <v>32778</v>
      </c>
      <c r="M60" s="333">
        <v>2</v>
      </c>
      <c r="N60" s="334">
        <v>21.6</v>
      </c>
    </row>
    <row r="61" spans="1:14" x14ac:dyDescent="0.15">
      <c r="A61" s="250"/>
      <c r="B61" s="246"/>
      <c r="C61" s="246"/>
      <c r="D61" s="246"/>
      <c r="E61" s="246"/>
      <c r="F61" s="246"/>
      <c r="G61" s="312" t="s">
        <v>517</v>
      </c>
      <c r="H61" s="336"/>
      <c r="I61" s="337">
        <v>9145064</v>
      </c>
      <c r="J61" s="338">
        <v>65389</v>
      </c>
      <c r="K61" s="339">
        <v>33.6</v>
      </c>
      <c r="L61" s="340">
        <v>54386</v>
      </c>
      <c r="M61" s="341">
        <v>9.8000000000000007</v>
      </c>
      <c r="N61" s="326">
        <v>23.8</v>
      </c>
    </row>
    <row r="62" spans="1:14" x14ac:dyDescent="0.15">
      <c r="A62" s="250"/>
      <c r="B62" s="246"/>
      <c r="C62" s="246"/>
      <c r="D62" s="246"/>
      <c r="E62" s="246"/>
      <c r="F62" s="246"/>
      <c r="G62" s="327"/>
      <c r="H62" s="328" t="s">
        <v>512</v>
      </c>
      <c r="I62" s="329">
        <v>1211322</v>
      </c>
      <c r="J62" s="330">
        <v>8641</v>
      </c>
      <c r="K62" s="331">
        <v>37.9</v>
      </c>
      <c r="L62" s="332">
        <v>28377</v>
      </c>
      <c r="M62" s="333">
        <v>8</v>
      </c>
      <c r="N62" s="334">
        <v>29.9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L52" sqref="L5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V28" zoomScaleNormal="100" zoomScaleSheetLayoutView="55" workbookViewId="0">
      <selection activeCell="L52" sqref="L5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40" zoomScaleSheetLayoutView="100" workbookViewId="0">
      <selection activeCell="L52" sqref="L5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7" t="s">
        <v>3</v>
      </c>
      <c r="D47" s="1177"/>
      <c r="E47" s="1178"/>
      <c r="F47" s="11">
        <v>17.5</v>
      </c>
      <c r="G47" s="12">
        <v>19.170000000000002</v>
      </c>
      <c r="H47" s="12">
        <v>18.21</v>
      </c>
      <c r="I47" s="12">
        <v>17.77</v>
      </c>
      <c r="J47" s="13">
        <v>19.75</v>
      </c>
    </row>
    <row r="48" spans="2:10" ht="57.75" customHeight="1" x14ac:dyDescent="0.15">
      <c r="B48" s="14"/>
      <c r="C48" s="1179" t="s">
        <v>4</v>
      </c>
      <c r="D48" s="1179"/>
      <c r="E48" s="1180"/>
      <c r="F48" s="15">
        <v>5.47</v>
      </c>
      <c r="G48" s="16">
        <v>5.86</v>
      </c>
      <c r="H48" s="16">
        <v>5.88</v>
      </c>
      <c r="I48" s="16">
        <v>6.9</v>
      </c>
      <c r="J48" s="17">
        <v>6.23</v>
      </c>
    </row>
    <row r="49" spans="2:10" ht="57.75" customHeight="1" thickBot="1" x14ac:dyDescent="0.2">
      <c r="B49" s="18"/>
      <c r="C49" s="1181" t="s">
        <v>5</v>
      </c>
      <c r="D49" s="1181"/>
      <c r="E49" s="1182"/>
      <c r="F49" s="19">
        <v>0.3</v>
      </c>
      <c r="G49" s="20">
        <v>2.6</v>
      </c>
      <c r="H49" s="20">
        <v>0.9</v>
      </c>
      <c r="I49" s="20">
        <v>1.18</v>
      </c>
      <c r="J49" s="21">
        <v>1.88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2018-05-01T12:36:16Z</cp:lastPrinted>
  <dcterms:created xsi:type="dcterms:W3CDTF">2018-01-24T06:45:51Z</dcterms:created>
  <dcterms:modified xsi:type="dcterms:W3CDTF">2018-05-01T12:36:17Z</dcterms:modified>
  <cp:category/>
</cp:coreProperties>
</file>