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
    </mc:Choice>
  </mc:AlternateContent>
  <bookViews>
    <workbookView xWindow="0" yWindow="0" windowWidth="20490" windowHeight="77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BE35" i="10"/>
  <c r="AM35" i="10"/>
  <c r="C34" i="10"/>
  <c r="C35" i="10" s="1"/>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CO34" i="10" l="1"/>
  <c r="CO35" i="10" s="1"/>
  <c r="CO36" i="10" s="1"/>
  <c r="CO37" i="10" s="1"/>
</calcChain>
</file>

<file path=xl/sharedStrings.xml><?xml version="1.0" encoding="utf-8"?>
<sst xmlns="http://schemas.openxmlformats.org/spreadsheetml/2006/main" count="1112" uniqueCount="585">
  <si>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</si>
  <si>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</si>
  <si>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</si>
  <si>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</si>
  <si>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</si>
  <si>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</si>
  <si>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</si>
  <si>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</si>
  <si>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</si>
  <si>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</si>
  <si>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</si>
  <si>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</si>
  <si>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</si>
  <si>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</si>
  <si>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</si>
  <si>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</si>
  <si>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</si>
  <si>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</si>
  <si>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</si>
  <si>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</si>
  <si>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</si>
  <si>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</si>
  <si>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</si>
  <si>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</si>
  <si>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</si>
  <si>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</si>
  <si>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</si>
  <si>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</si>
  <si>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</si>
  <si>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</si>
  <si>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</si>
  <si>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</si>
  <si>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</si>
  <si>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</si>
  <si>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</si>
  <si>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</si>
  <si>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</si>
  <si>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</si>
  <si>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</si>
  <si>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</si>
  <si>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</si>
  <si>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</si>
  <si>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</si>
  <si>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</si>
  <si>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</si>
  <si>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</si>
  <si>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</si>
  <si>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</si>
  <si>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</si>
  <si>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</si>
  <si>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</si>
  <si>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</si>
  <si>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</si>
  <si>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</si>
  <si>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</si>
  <si>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</si>
  <si>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</si>
  <si>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</si>
  <si>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</si>
  <si>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</si>
  <si>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</si>
  <si>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</si>
  <si>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</si>
  <si>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</si>
  <si>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</si>
  <si>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</si>
  <si>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</si>
  <si>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</si>
  <si>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</si>
  <si>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</si>
  <si>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</si>
  <si>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</si>
  <si>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</si>
  <si>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</si>
  <si>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</si>
  <si>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</si>
  <si>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</si>
  <si>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</si>
  <si>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</si>
  <si>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</si>
  <si>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</si>
  <si>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</si>
  <si>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</si>
  <si>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</si>
  <si>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</si>
  <si>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</si>
  <si>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</si>
  <si>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</si>
  <si>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</si>
  <si>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</si>
  <si>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</si>
  <si>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</si>
  <si>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</si>
  <si>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</si>
  <si>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</si>
  <si>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</si>
  <si>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</si>
  <si>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</si>
  <si>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沖縄市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</si>
  <si>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</si>
  <si>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</si>
  <si>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</si>
  <si>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</si>
  <si>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</si>
  <si>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</si>
  <si>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</si>
  <si>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</si>
  <si>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</si>
  <si>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</si>
  <si>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</si>
  <si>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</si>
  <si>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</si>
  <si>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</si>
  <si>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</si>
  <si>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</si>
  <si>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</si>
  <si>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</si>
  <si>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</si>
  <si>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</si>
  <si>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</si>
  <si>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</si>
  <si>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</si>
  <si>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</si>
  <si>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</si>
  <si>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</si>
  <si>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</si>
  <si>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</si>
  <si>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</si>
  <si>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</si>
  <si>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</si>
  <si>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</si>
  <si>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</si>
  <si>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</si>
  <si>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</si>
  <si>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</si>
  <si>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</si>
  <si>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</si>
  <si>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</si>
  <si>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</si>
  <si>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</si>
  <si>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</si>
  <si>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</si>
  <si>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</si>
  <si>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</si>
  <si>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</si>
  <si>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</si>
  <si>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</si>
  <si>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</si>
  <si>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</si>
  <si>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</si>
  <si>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</si>
  <si>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</si>
  <si>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</si>
  <si>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</si>
  <si>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</si>
  <si>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</si>
  <si>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</si>
  <si>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</si>
  <si>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</si>
  <si>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</si>
  <si>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</si>
  <si>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</si>
  <si>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</si>
  <si>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</si>
  <si>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</si>
  <si>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</si>
  <si>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</si>
  <si>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</si>
  <si>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</si>
  <si>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</si>
  <si>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</si>
  <si>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</si>
  <si>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</si>
  <si>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</si>
  <si>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</si>
  <si>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</si>
  <si>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</si>
  <si>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</si>
  <si>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</si>
  <si>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</si>
  <si>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</si>
  <si>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</si>
  <si>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</si>
  <si>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</si>
  <si>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</si>
  <si>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</si>
  <si>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</si>
  <si>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</si>
  <si>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</si>
  <si>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</si>
  <si>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</si>
  <si>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</si>
  <si>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</si>
  <si>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</si>
  <si>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</si>
  <si>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</si>
  <si>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</si>
  <si>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</si>
  <si>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</si>
  <si>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</si>
  <si>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</si>
  <si>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</si>
  <si>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</si>
  <si>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</si>
  <si>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</si>
  <si>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</si>
  <si>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</si>
  <si>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</si>
  <si>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</si>
  <si>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</si>
  <si>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沖縄県沖縄市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</si>
  <si>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</si>
  <si>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</si>
  <si>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</si>
  <si>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</si>
  <si>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</si>
  <si>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</si>
  <si>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</si>
  <si>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</si>
  <si>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</si>
  <si>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</si>
  <si>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</si>
  <si>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</si>
  <si>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</si>
  <si>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</si>
  <si>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</si>
  <si>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</si>
  <si>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</si>
  <si>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</si>
  <si>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</si>
  <si>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</si>
  <si>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</si>
  <si>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</si>
  <si>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</si>
  <si>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</si>
  <si>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</si>
  <si>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</si>
  <si>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</si>
  <si>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</si>
  <si>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</si>
  <si>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</si>
  <si>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</si>
  <si>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</si>
  <si>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</si>
  <si>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</si>
  <si>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</si>
  <si>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</si>
  <si>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</si>
  <si>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</si>
  <si>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</si>
  <si>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</si>
  <si>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</si>
  <si>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</si>
  <si>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</si>
  <si>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</si>
  <si>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</si>
  <si>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</si>
  <si>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</si>
  <si>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</si>
  <si>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</si>
  <si>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</si>
  <si>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</si>
  <si>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</si>
  <si>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</si>
  <si>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</si>
  <si>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</si>
  <si>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</si>
  <si>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</si>
  <si>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</si>
  <si>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</si>
  <si>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</si>
  <si>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</si>
  <si>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</si>
  <si>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</si>
  <si>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</si>
  <si>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</si>
  <si>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</si>
  <si>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</si>
  <si>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</si>
  <si>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</si>
  <si>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</si>
  <si>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</si>
  <si>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</si>
  <si>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</si>
  <si>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</si>
  <si>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</si>
  <si>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</si>
  <si>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</si>
  <si>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</si>
  <si>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</si>
  <si>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</si>
  <si>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</si>
  <si>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</si>
  <si>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</si>
  <si>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</si>
  <si>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</si>
  <si>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</si>
  <si>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</si>
  <si>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</si>
  <si>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</si>
  <si>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</si>
  <si>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</si>
  <si>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</si>
  <si>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</si>
  <si>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</si>
  <si>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</si>
  <si>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</si>
  <si>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</si>
  <si>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</si>
  <si>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</si>
  <si>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</si>
  <si>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</si>
  <si>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</si>
  <si>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</si>
  <si>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</si>
  <si>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</si>
  <si>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</si>
  <si>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</si>
  <si>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</si>
  <si>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</si>
  <si>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</si>
  <si>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</si>
  <si>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</si>
  <si>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</si>
  <si>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</si>
  <si>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</si>
  <si>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</si>
  <si>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</si>
  <si>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</si>
  <si>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</si>
  <si>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</si>
  <si>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</si>
  <si>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</si>
  <si>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</si>
  <si>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</si>
  <si>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</si>
  <si>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</si>
  <si>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</si>
  <si>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</si>
  <si>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</si>
  <si>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</si>
  <si>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</si>
  <si>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</si>
  <si>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</si>
  <si>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</si>
  <si>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</si>
  <si>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</si>
  <si>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</si>
  <si>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</si>
  <si>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</si>
  <si>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</si>
  <si>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</si>
  <si>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</si>
  <si>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</si>
  <si>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</si>
  <si>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</si>
  <si>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</si>
  <si>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</si>
  <si>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</si>
  <si>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沖縄県沖縄市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</si>
  <si>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</si>
  <si>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</si>
  <si>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</si>
  <si>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</si>
  <si>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</si>
  <si>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</si>
  <si>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</si>
  <si>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</si>
  <si>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</si>
  <si>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</si>
  <si>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</si>
  <si>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</si>
  <si>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</si>
  <si>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</si>
  <si>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</si>
  <si>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</si>
  <si>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</si>
  <si>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</si>
  <si>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</si>
  <si>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</si>
  <si>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</si>
  <si>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</si>
  <si>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</si>
  <si>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</si>
  <si>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</si>
  <si>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</si>
  <si>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</si>
  <si>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</si>
  <si>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</si>
  <si>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</si>
  <si>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</si>
  <si>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</si>
  <si>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</si>
  <si>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</si>
  <si>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</si>
  <si>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</si>
  <si>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</si>
  <si>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</si>
  <si>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</si>
  <si>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</si>
  <si>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</si>
  <si>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</si>
  <si>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</si>
  <si>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</si>
  <si>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</si>
  <si>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</si>
  <si>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</si>
  <si>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</si>
  <si>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</si>
  <si>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</si>
  <si>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</si>
  <si>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</si>
  <si>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</si>
  <si>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</si>
  <si>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</si>
  <si>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</si>
  <si>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</si>
  <si>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</si>
  <si>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</si>
  <si>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</si>
  <si>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</si>
  <si>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</si>
  <si>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</si>
  <si>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</si>
  <si>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</si>
  <si>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</si>
  <si>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</si>
  <si>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</si>
  <si>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</si>
  <si>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</si>
  <si>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</si>
  <si>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</si>
  <si>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</si>
  <si>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</si>
  <si>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</si>
  <si>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</si>
  <si>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</si>
  <si>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</si>
  <si>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</si>
  <si>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</si>
  <si>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</si>
  <si>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</si>
  <si>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</si>
  <si>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</si>
  <si>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</si>
  <si>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</si>
  <si>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</si>
  <si>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</si>
  <si>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</si>
  <si>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</si>
  <si>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</si>
  <si>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</si>
  <si>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</si>
  <si>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</si>
  <si>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</si>
  <si>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</si>
  <si>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</si>
  <si>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</si>
  <si>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</si>
  <si>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</si>
  <si>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</si>
  <si>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</si>
  <si>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</si>
  <si>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</si>
  <si>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</si>
  <si>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</si>
  <si>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</si>
  <si>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</si>
  <si>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</si>
  <si>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</si>
  <si>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</si>
  <si>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</si>
  <si>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</si>
  <si>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</si>
  <si>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</si>
  <si>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</si>
  <si>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</si>
  <si>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</si>
  <si>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</si>
  <si>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</si>
  <si>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</si>
  <si>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</si>
  <si>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</si>
  <si>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</si>
  <si>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</si>
  <si>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</si>
  <si>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</si>
  <si>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</si>
  <si>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</si>
  <si>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</si>
  <si>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</si>
  <si>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</si>
  <si>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</si>
  <si>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</si>
  <si>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</si>
  <si>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</si>
  <si>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</si>
  <si>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</si>
  <si>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</si>
  <si>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</si>
  <si>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</si>
  <si>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</si>
  <si>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</si>
  <si>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</si>
  <si>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</si>
  <si>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</si>
  <si>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</si>
  <si>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</si>
  <si>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</si>
  <si>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</si>
  <si>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</si>
  <si>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</si>
  <si>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</si>
  <si>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</si>
  <si>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</si>
  <si>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</si>
  <si>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</si>
  <si>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</si>
  <si>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</si>
  <si>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</si>
  <si>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</si>
  <si>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</si>
  <si>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</si>
  <si>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</si>
  <si>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</si>
  <si>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</si>
  <si>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</si>
  <si>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</si>
  <si>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</si>
  <si>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</si>
  <si>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</si>
  <si>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</si>
  <si>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</si>
  <si>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</si>
  <si>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</si>
  <si>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</si>
  <si>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</si>
  <si>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</si>
  <si>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</si>
  <si>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</si>
  <si>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</si>
  <si>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</si>
  <si>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</si>
  <si>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</si>
  <si>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</si>
  <si>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</si>
  <si>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</si>
  <si>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</si>
  <si>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</si>
  <si>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</si>
  <si>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</si>
  <si>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0.74</t>
  </si>
  <si>
    <t>水道事業会計</t>
  </si>
  <si>
    <t>一般会計</t>
  </si>
  <si>
    <t>国民健康保険事業特別会計</t>
  </si>
  <si>
    <t>介護保険事業特別会計</t>
  </si>
  <si>
    <t>下水道事業特別会計</t>
  </si>
  <si>
    <t>後期高齢者医療事業特別会計</t>
  </si>
  <si>
    <t>土地区画整理事業特別会計</t>
  </si>
  <si>
    <t>その他会計（赤字）</t>
  </si>
  <si>
    <t>その他会計（黒字）</t>
  </si>
  <si>
    <t>H25末</t>
    <phoneticPr fontId="5"/>
  </si>
  <si>
    <t>H26末</t>
    <phoneticPr fontId="5"/>
  </si>
  <si>
    <t>H27末</t>
    <phoneticPr fontId="5"/>
  </si>
  <si>
    <t>H28末</t>
    <phoneticPr fontId="5"/>
  </si>
  <si>
    <t>H29末</t>
    <phoneticPr fontId="5"/>
  </si>
  <si>
    <t>倉浜衛生施設組合</t>
    <rPh sb="0" eb="2">
      <t>クラハマ</t>
    </rPh>
    <rPh sb="2" eb="4">
      <t>エイセイ</t>
    </rPh>
    <rPh sb="4" eb="6">
      <t>シセツ</t>
    </rPh>
    <rPh sb="6" eb="8">
      <t>クミアイ</t>
    </rPh>
    <phoneticPr fontId="34"/>
  </si>
  <si>
    <t>沖縄県市町村自治会館管理組合</t>
    <rPh sb="0" eb="3">
      <t>オキナワケン</t>
    </rPh>
    <rPh sb="3" eb="6">
      <t>シチョウソン</t>
    </rPh>
    <rPh sb="6" eb="8">
      <t>ジチ</t>
    </rPh>
    <rPh sb="8" eb="10">
      <t>カイカン</t>
    </rPh>
    <rPh sb="10" eb="12">
      <t>カンリ</t>
    </rPh>
    <rPh sb="12" eb="14">
      <t>クミアイ</t>
    </rPh>
    <phoneticPr fontId="34"/>
  </si>
  <si>
    <t>沖縄県市町村総合事務組合</t>
    <rPh sb="0" eb="3">
      <t>オキナワケン</t>
    </rPh>
    <rPh sb="3" eb="6">
      <t>シチョウソン</t>
    </rPh>
    <rPh sb="6" eb="8">
      <t>ソウゴウ</t>
    </rPh>
    <rPh sb="8" eb="10">
      <t>ジム</t>
    </rPh>
    <rPh sb="10" eb="12">
      <t>クミアイ</t>
    </rPh>
    <phoneticPr fontId="34"/>
  </si>
  <si>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34"/>
  </si>
  <si>
    <t>中部広域市町村圏事務組合（特別会計）</t>
    <rPh sb="13" eb="15">
      <t>トクベツ</t>
    </rPh>
    <phoneticPr fontId="34"/>
  </si>
  <si>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34"/>
  </si>
  <si>
    <t>沖縄県後期高齢者医療広域連合（特別会計）</t>
    <rPh sb="15" eb="17">
      <t>トクベツ</t>
    </rPh>
    <phoneticPr fontId="34"/>
  </si>
  <si>
    <t>-</t>
    <phoneticPr fontId="2"/>
  </si>
  <si>
    <t>沖縄こどもの国</t>
    <rPh sb="0" eb="2">
      <t>オキナワ</t>
    </rPh>
    <rPh sb="6" eb="7">
      <t>クニ</t>
    </rPh>
    <phoneticPr fontId="34"/>
  </si>
  <si>
    <t>沖縄市土地開発公社</t>
    <rPh sb="0" eb="3">
      <t>オキナワシ</t>
    </rPh>
    <rPh sb="3" eb="5">
      <t>トチ</t>
    </rPh>
    <rPh sb="5" eb="7">
      <t>カイハツ</t>
    </rPh>
    <rPh sb="7" eb="9">
      <t>コウシャ</t>
    </rPh>
    <phoneticPr fontId="34"/>
  </si>
  <si>
    <t>沖縄中部勤労者福祉サービスセンター</t>
  </si>
  <si>
    <t>沖善社</t>
    <rPh sb="0" eb="1">
      <t>オキ</t>
    </rPh>
    <rPh sb="1" eb="2">
      <t>ゼン</t>
    </rPh>
    <rPh sb="2" eb="3">
      <t>シャ</t>
    </rPh>
    <phoneticPr fontId="34"/>
  </si>
  <si>
    <t>-</t>
    <phoneticPr fontId="2"/>
  </si>
  <si>
    <t>-</t>
    <phoneticPr fontId="2"/>
  </si>
  <si>
    <t>沖縄市公共施設等整備基金</t>
    <rPh sb="0" eb="3">
      <t>オキナワシ</t>
    </rPh>
    <rPh sb="3" eb="5">
      <t>コウキョウ</t>
    </rPh>
    <rPh sb="5" eb="8">
      <t>シセツナド</t>
    </rPh>
    <rPh sb="8" eb="10">
      <t>セイビ</t>
    </rPh>
    <rPh sb="10" eb="12">
      <t>キキン</t>
    </rPh>
    <phoneticPr fontId="18"/>
  </si>
  <si>
    <t>沖縄市庁舎の建設及び維持管理基金</t>
    <phoneticPr fontId="18"/>
  </si>
  <si>
    <t>沖縄市特定駐留軍用地内土地取得事業基金</t>
    <phoneticPr fontId="18"/>
  </si>
  <si>
    <t>沖縄市基地返還に伴う跡地の転用推進基金</t>
    <phoneticPr fontId="18"/>
  </si>
  <si>
    <t>沖縄市職員退職手当積立基金</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</si>
</sst>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58051</c:v>
                </c:pt>
                <c:pt idx="2">
                  <c:v>65942</c:v>
                </c:pt>
                <c:pt idx="3">
                  <c:v>68655</c:v>
                </c:pt>
                <c:pt idx="4">
                  <c:v>66863</c:v>
                </c:pt>
              </c:numCache>
            </c:numRef>
          </c:val>
          <c:smooth val="0"/>
          <c:extLst xmlns:c16r2="http://schemas.microsoft.com/office/drawing/2015/06/chart">
            <c:ext xmlns:c16="http://schemas.microsoft.com/office/drawing/2014/chart" uri="{C3380CC4-5D6E-409C-BE32-E72D297353CC}">
              <c16:uniqueId val="{00000000-36B6-4E18-81E8-37B2A5861C5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50113</c:v>
                </c:pt>
                <c:pt idx="1">
                  <c:v>65543</c:v>
                </c:pt>
                <c:pt idx="2">
                  <c:v>81425</c:v>
                </c:pt>
                <c:pt idx="3">
                  <c:v>91462</c:v>
                </c:pt>
                <c:pt idx="4">
                  <c:v>77107</c:v>
                </c:pt>
              </c:numCache>
            </c:numRef>
          </c:val>
          <c:smooth val="0"/>
          <c:extLst xmlns:c16r2="http://schemas.microsoft.com/office/drawing/2015/06/chart">
            <c:ext xmlns:c16="http://schemas.microsoft.com/office/drawing/2014/chart" uri="{C3380CC4-5D6E-409C-BE32-E72D297353CC}">
              <c16:uniqueId val="{00000001-36B6-4E18-81E8-37B2A5861C52}"/>
            </c:ext>
          </c:extLst>
        </c:ser>
        <c:dLbls>
          <c:showLegendKey val="0"/>
          <c:showVal val="0"/>
          <c:showCatName val="0"/>
          <c:showSerName val="0"/>
          <c:showPercent val="0"/>
          <c:showBubbleSize val="0"/>
        </c:dLbls>
        <c:marker val="1"/>
        <c:smooth val="0"/>
        <c:axId val="321319648"/>
        <c:axId val="321323960"/>
      </c:lineChart>
      <c:catAx>
        <c:axId val="321319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1323960"/>
        <c:crosses val="autoZero"/>
        <c:auto val="1"/>
        <c:lblAlgn val="ctr"/>
        <c:lblOffset val="100"/>
        <c:tickLblSkip val="1"/>
        <c:tickMarkSkip val="1"/>
        <c:noMultiLvlLbl val="0"/>
      </c:catAx>
      <c:valAx>
        <c:axId val="32132396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1319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5.88</c:v>
                </c:pt>
                <c:pt idx="1">
                  <c:v>6.9</c:v>
                </c:pt>
                <c:pt idx="2">
                  <c:v>6.23</c:v>
                </c:pt>
                <c:pt idx="3">
                  <c:v>4.4000000000000004</c:v>
                </c:pt>
                <c:pt idx="4">
                  <c:v>5.45</c:v>
                </c:pt>
              </c:numCache>
            </c:numRef>
          </c:val>
          <c:extLst xmlns:c16r2="http://schemas.microsoft.com/office/drawing/2015/06/chart">
            <c:ext xmlns:c16="http://schemas.microsoft.com/office/drawing/2014/chart" uri="{C3380CC4-5D6E-409C-BE32-E72D297353CC}">
              <c16:uniqueId val="{00000000-0463-4092-8279-2F7BC2359F1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18.21</c:v>
                </c:pt>
                <c:pt idx="1">
                  <c:v>17.77</c:v>
                </c:pt>
                <c:pt idx="2">
                  <c:v>19.75</c:v>
                </c:pt>
                <c:pt idx="3">
                  <c:v>20.36</c:v>
                </c:pt>
                <c:pt idx="4">
                  <c:v>19.34</c:v>
                </c:pt>
              </c:numCache>
            </c:numRef>
          </c:val>
          <c:extLst xmlns:c16r2="http://schemas.microsoft.com/office/drawing/2015/06/chart">
            <c:ext xmlns:c16="http://schemas.microsoft.com/office/drawing/2014/chart" uri="{C3380CC4-5D6E-409C-BE32-E72D297353CC}">
              <c16:uniqueId val="{00000001-0463-4092-8279-2F7BC2359F11}"/>
            </c:ext>
          </c:extLst>
        </c:ser>
        <c:dLbls>
          <c:showLegendKey val="0"/>
          <c:showVal val="0"/>
          <c:showCatName val="0"/>
          <c:showSerName val="0"/>
          <c:showPercent val="0"/>
          <c:showBubbleSize val="0"/>
        </c:dLbls>
        <c:gapWidth val="250"/>
        <c:overlap val="100"/>
        <c:axId val="321321216"/>
        <c:axId val="321322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c:v>
                </c:pt>
                <c:pt idx="1">
                  <c:v>1.18</c:v>
                </c:pt>
                <c:pt idx="2">
                  <c:v>1.88</c:v>
                </c:pt>
                <c:pt idx="3">
                  <c:v>-0.74</c:v>
                </c:pt>
                <c:pt idx="4">
                  <c:v>0.25</c:v>
                </c:pt>
              </c:numCache>
            </c:numRef>
          </c:val>
          <c:smooth val="0"/>
          <c:extLst xmlns:c16r2="http://schemas.microsoft.com/office/drawing/2015/06/chart">
            <c:ext xmlns:c16="http://schemas.microsoft.com/office/drawing/2014/chart" uri="{C3380CC4-5D6E-409C-BE32-E72D297353CC}">
              <c16:uniqueId val="{00000002-0463-4092-8279-2F7BC2359F11}"/>
            </c:ext>
          </c:extLst>
        </c:ser>
        <c:dLbls>
          <c:showLegendKey val="0"/>
          <c:showVal val="0"/>
          <c:showCatName val="0"/>
          <c:showSerName val="0"/>
          <c:showPercent val="0"/>
          <c:showBubbleSize val="0"/>
        </c:dLbls>
        <c:marker val="1"/>
        <c:smooth val="0"/>
        <c:axId val="321321216"/>
        <c:axId val="321322392"/>
      </c:lineChart>
      <c:catAx>
        <c:axId val="32132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1322392"/>
        <c:crosses val="autoZero"/>
        <c:auto val="1"/>
        <c:lblAlgn val="ctr"/>
        <c:lblOffset val="100"/>
        <c:tickLblSkip val="1"/>
        <c:tickMarkSkip val="1"/>
        <c:noMultiLvlLbl val="0"/>
      </c:catAx>
      <c:valAx>
        <c:axId val="321322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132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F74-4848-807C-14B5E76570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F74-4848-807C-14B5E76570B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F74-4848-807C-14B5E76570B3}"/>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0.03</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5F74-4848-807C-14B5E76570B3}"/>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0.18</c:v>
                </c:pt>
                <c:pt idx="2">
                  <c:v>#N/A</c:v>
                </c:pt>
                <c:pt idx="3">
                  <c:v>0.12</c:v>
                </c:pt>
                <c:pt idx="4">
                  <c:v>#N/A</c:v>
                </c:pt>
                <c:pt idx="5">
                  <c:v>0.14000000000000001</c:v>
                </c:pt>
                <c:pt idx="6">
                  <c:v>#N/A</c:v>
                </c:pt>
                <c:pt idx="7">
                  <c:v>0.16</c:v>
                </c:pt>
                <c:pt idx="8">
                  <c:v>#N/A</c:v>
                </c:pt>
                <c:pt idx="9">
                  <c:v>0.03</c:v>
                </c:pt>
              </c:numCache>
            </c:numRef>
          </c:val>
          <c:extLst xmlns:c16r2="http://schemas.microsoft.com/office/drawing/2015/06/chart">
            <c:ext xmlns:c16="http://schemas.microsoft.com/office/drawing/2014/chart" uri="{C3380CC4-5D6E-409C-BE32-E72D297353CC}">
              <c16:uniqueId val="{00000004-5F74-4848-807C-14B5E76570B3}"/>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0.16</c:v>
                </c:pt>
                <c:pt idx="2">
                  <c:v>#N/A</c:v>
                </c:pt>
                <c:pt idx="3">
                  <c:v>0.34</c:v>
                </c:pt>
                <c:pt idx="4">
                  <c:v>#N/A</c:v>
                </c:pt>
                <c:pt idx="5">
                  <c:v>0.27</c:v>
                </c:pt>
                <c:pt idx="6">
                  <c:v>#N/A</c:v>
                </c:pt>
                <c:pt idx="7">
                  <c:v>0.12</c:v>
                </c:pt>
                <c:pt idx="8">
                  <c:v>#N/A</c:v>
                </c:pt>
                <c:pt idx="9">
                  <c:v>0.22</c:v>
                </c:pt>
              </c:numCache>
            </c:numRef>
          </c:val>
          <c:extLst xmlns:c16r2="http://schemas.microsoft.com/office/drawing/2015/06/chart">
            <c:ext xmlns:c16="http://schemas.microsoft.com/office/drawing/2014/chart" uri="{C3380CC4-5D6E-409C-BE32-E72D297353CC}">
              <c16:uniqueId val="{00000005-5F74-4848-807C-14B5E76570B3}"/>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0.59</c:v>
                </c:pt>
                <c:pt idx="2">
                  <c:v>#N/A</c:v>
                </c:pt>
                <c:pt idx="3">
                  <c:v>0.87</c:v>
                </c:pt>
                <c:pt idx="4">
                  <c:v>#N/A</c:v>
                </c:pt>
                <c:pt idx="5">
                  <c:v>1.1299999999999999</c:v>
                </c:pt>
                <c:pt idx="6">
                  <c:v>#N/A</c:v>
                </c:pt>
                <c:pt idx="7">
                  <c:v>0.7</c:v>
                </c:pt>
                <c:pt idx="8">
                  <c:v>#N/A</c:v>
                </c:pt>
                <c:pt idx="9">
                  <c:v>1.1399999999999999</c:v>
                </c:pt>
              </c:numCache>
            </c:numRef>
          </c:val>
          <c:extLst xmlns:c16r2="http://schemas.microsoft.com/office/drawing/2015/06/chart">
            <c:ext xmlns:c16="http://schemas.microsoft.com/office/drawing/2014/chart" uri="{C3380CC4-5D6E-409C-BE32-E72D297353CC}">
              <c16:uniqueId val="{00000006-5F74-4848-807C-14B5E76570B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2.33</c:v>
                </c:pt>
                <c:pt idx="2">
                  <c:v>#N/A</c:v>
                </c:pt>
                <c:pt idx="3">
                  <c:v>1.73</c:v>
                </c:pt>
                <c:pt idx="4">
                  <c:v>#N/A</c:v>
                </c:pt>
                <c:pt idx="5">
                  <c:v>2.88</c:v>
                </c:pt>
                <c:pt idx="6">
                  <c:v>#N/A</c:v>
                </c:pt>
                <c:pt idx="7">
                  <c:v>1.9</c:v>
                </c:pt>
                <c:pt idx="8">
                  <c:v>#N/A</c:v>
                </c:pt>
                <c:pt idx="9">
                  <c:v>1.4</c:v>
                </c:pt>
              </c:numCache>
            </c:numRef>
          </c:val>
          <c:extLst xmlns:c16r2="http://schemas.microsoft.com/office/drawing/2015/06/chart">
            <c:ext xmlns:c16="http://schemas.microsoft.com/office/drawing/2014/chart" uri="{C3380CC4-5D6E-409C-BE32-E72D297353CC}">
              <c16:uniqueId val="{00000007-5F74-4848-807C-14B5E76570B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5.87</c:v>
                </c:pt>
                <c:pt idx="2">
                  <c:v>#N/A</c:v>
                </c:pt>
                <c:pt idx="3">
                  <c:v>6.88</c:v>
                </c:pt>
                <c:pt idx="4">
                  <c:v>#N/A</c:v>
                </c:pt>
                <c:pt idx="5">
                  <c:v>6.24</c:v>
                </c:pt>
                <c:pt idx="6">
                  <c:v>#N/A</c:v>
                </c:pt>
                <c:pt idx="7">
                  <c:v>4.37</c:v>
                </c:pt>
                <c:pt idx="8">
                  <c:v>#N/A</c:v>
                </c:pt>
                <c:pt idx="9">
                  <c:v>5.44</c:v>
                </c:pt>
              </c:numCache>
            </c:numRef>
          </c:val>
          <c:extLst xmlns:c16r2="http://schemas.microsoft.com/office/drawing/2015/06/chart">
            <c:ext xmlns:c16="http://schemas.microsoft.com/office/drawing/2014/chart" uri="{C3380CC4-5D6E-409C-BE32-E72D297353CC}">
              <c16:uniqueId val="{00000008-5F74-4848-807C-14B5E76570B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21.6</c:v>
                </c:pt>
                <c:pt idx="2">
                  <c:v>#N/A</c:v>
                </c:pt>
                <c:pt idx="3">
                  <c:v>22.3</c:v>
                </c:pt>
                <c:pt idx="4">
                  <c:v>#N/A</c:v>
                </c:pt>
                <c:pt idx="5">
                  <c:v>9.8699999999999992</c:v>
                </c:pt>
                <c:pt idx="6">
                  <c:v>#N/A</c:v>
                </c:pt>
                <c:pt idx="7">
                  <c:v>8.3000000000000007</c:v>
                </c:pt>
                <c:pt idx="8">
                  <c:v>#N/A</c:v>
                </c:pt>
                <c:pt idx="9">
                  <c:v>7.86</c:v>
                </c:pt>
              </c:numCache>
            </c:numRef>
          </c:val>
          <c:extLst xmlns:c16r2="http://schemas.microsoft.com/office/drawing/2015/06/chart">
            <c:ext xmlns:c16="http://schemas.microsoft.com/office/drawing/2014/chart" uri="{C3380CC4-5D6E-409C-BE32-E72D297353CC}">
              <c16:uniqueId val="{00000009-5F74-4848-807C-14B5E76570B3}"/>
            </c:ext>
          </c:extLst>
        </c:ser>
        <c:dLbls>
          <c:showLegendKey val="0"/>
          <c:showVal val="0"/>
          <c:showCatName val="0"/>
          <c:showSerName val="0"/>
          <c:showPercent val="0"/>
          <c:showBubbleSize val="0"/>
        </c:dLbls>
        <c:gapWidth val="150"/>
        <c:overlap val="100"/>
        <c:axId val="321321608"/>
        <c:axId val="321323176"/>
      </c:barChart>
      <c:catAx>
        <c:axId val="321321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1323176"/>
        <c:crosses val="autoZero"/>
        <c:auto val="1"/>
        <c:lblAlgn val="ctr"/>
        <c:lblOffset val="100"/>
        <c:tickLblSkip val="1"/>
        <c:tickMarkSkip val="1"/>
        <c:noMultiLvlLbl val="0"/>
      </c:catAx>
      <c:valAx>
        <c:axId val="321323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1321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2866</c:v>
                </c:pt>
                <c:pt idx="5">
                  <c:v>2787</c:v>
                </c:pt>
                <c:pt idx="8">
                  <c:v>2787</c:v>
                </c:pt>
                <c:pt idx="11">
                  <c:v>2765</c:v>
                </c:pt>
                <c:pt idx="14">
                  <c:v>2771</c:v>
                </c:pt>
              </c:numCache>
            </c:numRef>
          </c:val>
          <c:extLst xmlns:c16r2="http://schemas.microsoft.com/office/drawing/2015/06/chart">
            <c:ext xmlns:c16="http://schemas.microsoft.com/office/drawing/2014/chart" uri="{C3380CC4-5D6E-409C-BE32-E72D297353CC}">
              <c16:uniqueId val="{00000000-828B-494E-BC16-4F3E1E4EFB4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28B-494E-BC16-4F3E1E4EFB4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28B-494E-BC16-4F3E1E4EFB4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448</c:v>
                </c:pt>
                <c:pt idx="3">
                  <c:v>447</c:v>
                </c:pt>
                <c:pt idx="6">
                  <c:v>447</c:v>
                </c:pt>
                <c:pt idx="9">
                  <c:v>447</c:v>
                </c:pt>
                <c:pt idx="12">
                  <c:v>447</c:v>
                </c:pt>
              </c:numCache>
            </c:numRef>
          </c:val>
          <c:extLst xmlns:c16r2="http://schemas.microsoft.com/office/drawing/2015/06/chart">
            <c:ext xmlns:c16="http://schemas.microsoft.com/office/drawing/2014/chart" uri="{C3380CC4-5D6E-409C-BE32-E72D297353CC}">
              <c16:uniqueId val="{00000003-828B-494E-BC16-4F3E1E4EFB4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668</c:v>
                </c:pt>
                <c:pt idx="3">
                  <c:v>646</c:v>
                </c:pt>
                <c:pt idx="6">
                  <c:v>656</c:v>
                </c:pt>
                <c:pt idx="9">
                  <c:v>516</c:v>
                </c:pt>
                <c:pt idx="12">
                  <c:v>529</c:v>
                </c:pt>
              </c:numCache>
            </c:numRef>
          </c:val>
          <c:extLst xmlns:c16r2="http://schemas.microsoft.com/office/drawing/2015/06/chart">
            <c:ext xmlns:c16="http://schemas.microsoft.com/office/drawing/2014/chart" uri="{C3380CC4-5D6E-409C-BE32-E72D297353CC}">
              <c16:uniqueId val="{00000004-828B-494E-BC16-4F3E1E4EFB4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28B-494E-BC16-4F3E1E4EFB4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28B-494E-BC16-4F3E1E4EFB4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3513</c:v>
                </c:pt>
                <c:pt idx="3">
                  <c:v>3354</c:v>
                </c:pt>
                <c:pt idx="6">
                  <c:v>3331</c:v>
                </c:pt>
                <c:pt idx="9">
                  <c:v>3296</c:v>
                </c:pt>
                <c:pt idx="12">
                  <c:v>3445</c:v>
                </c:pt>
              </c:numCache>
            </c:numRef>
          </c:val>
          <c:extLst xmlns:c16r2="http://schemas.microsoft.com/office/drawing/2015/06/chart">
            <c:ext xmlns:c16="http://schemas.microsoft.com/office/drawing/2014/chart" uri="{C3380CC4-5D6E-409C-BE32-E72D297353CC}">
              <c16:uniqueId val="{00000007-828B-494E-BC16-4F3E1E4EFB46}"/>
            </c:ext>
          </c:extLst>
        </c:ser>
        <c:dLbls>
          <c:showLegendKey val="0"/>
          <c:showVal val="0"/>
          <c:showCatName val="0"/>
          <c:showSerName val="0"/>
          <c:showPercent val="0"/>
          <c:showBubbleSize val="0"/>
        </c:dLbls>
        <c:gapWidth val="100"/>
        <c:overlap val="100"/>
        <c:axId val="321324744"/>
        <c:axId val="321325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1763</c:v>
                </c:pt>
                <c:pt idx="2">
                  <c:v>#N/A</c:v>
                </c:pt>
                <c:pt idx="3">
                  <c:v>#N/A</c:v>
                </c:pt>
                <c:pt idx="4">
                  <c:v>1660</c:v>
                </c:pt>
                <c:pt idx="5">
                  <c:v>#N/A</c:v>
                </c:pt>
                <c:pt idx="6">
                  <c:v>#N/A</c:v>
                </c:pt>
                <c:pt idx="7">
                  <c:v>1647</c:v>
                </c:pt>
                <c:pt idx="8">
                  <c:v>#N/A</c:v>
                </c:pt>
                <c:pt idx="9">
                  <c:v>#N/A</c:v>
                </c:pt>
                <c:pt idx="10">
                  <c:v>1494</c:v>
                </c:pt>
                <c:pt idx="11">
                  <c:v>#N/A</c:v>
                </c:pt>
                <c:pt idx="12">
                  <c:v>#N/A</c:v>
                </c:pt>
                <c:pt idx="13">
                  <c:v>1650</c:v>
                </c:pt>
                <c:pt idx="14">
                  <c:v>#N/A</c:v>
                </c:pt>
              </c:numCache>
            </c:numRef>
          </c:val>
          <c:smooth val="0"/>
          <c:extLst xmlns:c16r2="http://schemas.microsoft.com/office/drawing/2015/06/chart">
            <c:ext xmlns:c16="http://schemas.microsoft.com/office/drawing/2014/chart" uri="{C3380CC4-5D6E-409C-BE32-E72D297353CC}">
              <c16:uniqueId val="{00000008-828B-494E-BC16-4F3E1E4EFB46}"/>
            </c:ext>
          </c:extLst>
        </c:ser>
        <c:dLbls>
          <c:showLegendKey val="0"/>
          <c:showVal val="0"/>
          <c:showCatName val="0"/>
          <c:showSerName val="0"/>
          <c:showPercent val="0"/>
          <c:showBubbleSize val="0"/>
        </c:dLbls>
        <c:marker val="1"/>
        <c:smooth val="0"/>
        <c:axId val="321324744"/>
        <c:axId val="321325136"/>
      </c:lineChart>
      <c:catAx>
        <c:axId val="321324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1325136"/>
        <c:crosses val="autoZero"/>
        <c:auto val="1"/>
        <c:lblAlgn val="ctr"/>
        <c:lblOffset val="100"/>
        <c:tickLblSkip val="1"/>
        <c:tickMarkSkip val="1"/>
        <c:noMultiLvlLbl val="0"/>
      </c:catAx>
      <c:valAx>
        <c:axId val="321325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1324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31886</c:v>
                </c:pt>
                <c:pt idx="5">
                  <c:v>32438</c:v>
                </c:pt>
                <c:pt idx="8">
                  <c:v>32285</c:v>
                </c:pt>
                <c:pt idx="11">
                  <c:v>31293</c:v>
                </c:pt>
                <c:pt idx="14">
                  <c:v>30801</c:v>
                </c:pt>
              </c:numCache>
            </c:numRef>
          </c:val>
          <c:extLst xmlns:c16r2="http://schemas.microsoft.com/office/drawing/2015/06/chart">
            <c:ext xmlns:c16="http://schemas.microsoft.com/office/drawing/2014/chart" uri="{C3380CC4-5D6E-409C-BE32-E72D297353CC}">
              <c16:uniqueId val="{00000000-E209-45C8-B68B-9E335FEBA70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1917</c:v>
                </c:pt>
                <c:pt idx="5">
                  <c:v>2109</c:v>
                </c:pt>
                <c:pt idx="8">
                  <c:v>2176</c:v>
                </c:pt>
                <c:pt idx="11">
                  <c:v>1945</c:v>
                </c:pt>
                <c:pt idx="14">
                  <c:v>2233</c:v>
                </c:pt>
              </c:numCache>
            </c:numRef>
          </c:val>
          <c:extLst xmlns:c16r2="http://schemas.microsoft.com/office/drawing/2015/06/chart">
            <c:ext xmlns:c16="http://schemas.microsoft.com/office/drawing/2014/chart" uri="{C3380CC4-5D6E-409C-BE32-E72D297353CC}">
              <c16:uniqueId val="{00000001-E209-45C8-B68B-9E335FEBA70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13051</c:v>
                </c:pt>
                <c:pt idx="5">
                  <c:v>14578</c:v>
                </c:pt>
                <c:pt idx="8">
                  <c:v>14400</c:v>
                </c:pt>
                <c:pt idx="11">
                  <c:v>14600</c:v>
                </c:pt>
                <c:pt idx="14">
                  <c:v>13964</c:v>
                </c:pt>
              </c:numCache>
            </c:numRef>
          </c:val>
          <c:extLst xmlns:c16r2="http://schemas.microsoft.com/office/drawing/2015/06/chart">
            <c:ext xmlns:c16="http://schemas.microsoft.com/office/drawing/2014/chart" uri="{C3380CC4-5D6E-409C-BE32-E72D297353CC}">
              <c16:uniqueId val="{00000002-E209-45C8-B68B-9E335FEBA70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209-45C8-B68B-9E335FEBA70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209-45C8-B68B-9E335FEBA70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6</c:v>
                </c:pt>
                <c:pt idx="3">
                  <c:v>-3</c:v>
                </c:pt>
                <c:pt idx="6">
                  <c:v>1</c:v>
                </c:pt>
                <c:pt idx="9">
                  <c:v>2</c:v>
                </c:pt>
                <c:pt idx="12">
                  <c:v>0</c:v>
                </c:pt>
              </c:numCache>
            </c:numRef>
          </c:val>
          <c:extLst xmlns:c16r2="http://schemas.microsoft.com/office/drawing/2015/06/chart">
            <c:ext xmlns:c16="http://schemas.microsoft.com/office/drawing/2014/chart" uri="{C3380CC4-5D6E-409C-BE32-E72D297353CC}">
              <c16:uniqueId val="{00000005-E209-45C8-B68B-9E335FEBA70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3875</c:v>
                </c:pt>
                <c:pt idx="3">
                  <c:v>3989</c:v>
                </c:pt>
                <c:pt idx="6">
                  <c:v>4093</c:v>
                </c:pt>
                <c:pt idx="9">
                  <c:v>4438</c:v>
                </c:pt>
                <c:pt idx="12">
                  <c:v>4399</c:v>
                </c:pt>
              </c:numCache>
            </c:numRef>
          </c:val>
          <c:extLst xmlns:c16r2="http://schemas.microsoft.com/office/drawing/2015/06/chart">
            <c:ext xmlns:c16="http://schemas.microsoft.com/office/drawing/2014/chart" uri="{C3380CC4-5D6E-409C-BE32-E72D297353CC}">
              <c16:uniqueId val="{00000006-E209-45C8-B68B-9E335FEBA70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3860</c:v>
                </c:pt>
                <c:pt idx="3">
                  <c:v>3464</c:v>
                </c:pt>
                <c:pt idx="6">
                  <c:v>3066</c:v>
                </c:pt>
                <c:pt idx="9">
                  <c:v>2659</c:v>
                </c:pt>
                <c:pt idx="12">
                  <c:v>2249</c:v>
                </c:pt>
              </c:numCache>
            </c:numRef>
          </c:val>
          <c:extLst xmlns:c16r2="http://schemas.microsoft.com/office/drawing/2015/06/chart">
            <c:ext xmlns:c16="http://schemas.microsoft.com/office/drawing/2014/chart" uri="{C3380CC4-5D6E-409C-BE32-E72D297353CC}">
              <c16:uniqueId val="{00000007-E209-45C8-B68B-9E335FEBA70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7599</c:v>
                </c:pt>
                <c:pt idx="3">
                  <c:v>7580</c:v>
                </c:pt>
                <c:pt idx="6">
                  <c:v>7471</c:v>
                </c:pt>
                <c:pt idx="9">
                  <c:v>5891</c:v>
                </c:pt>
                <c:pt idx="12">
                  <c:v>4399</c:v>
                </c:pt>
              </c:numCache>
            </c:numRef>
          </c:val>
          <c:extLst xmlns:c16r2="http://schemas.microsoft.com/office/drawing/2015/06/chart">
            <c:ext xmlns:c16="http://schemas.microsoft.com/office/drawing/2014/chart" uri="{C3380CC4-5D6E-409C-BE32-E72D297353CC}">
              <c16:uniqueId val="{00000008-E209-45C8-B68B-9E335FEBA70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141</c:v>
                </c:pt>
                <c:pt idx="9">
                  <c:v>124</c:v>
                </c:pt>
                <c:pt idx="12">
                  <c:v>0</c:v>
                </c:pt>
              </c:numCache>
            </c:numRef>
          </c:val>
          <c:extLst xmlns:c16r2="http://schemas.microsoft.com/office/drawing/2015/06/chart">
            <c:ext xmlns:c16="http://schemas.microsoft.com/office/drawing/2014/chart" uri="{C3380CC4-5D6E-409C-BE32-E72D297353CC}">
              <c16:uniqueId val="{00000009-E209-45C8-B68B-9E335FEBA70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35750</c:v>
                </c:pt>
                <c:pt idx="3">
                  <c:v>36773</c:v>
                </c:pt>
                <c:pt idx="6">
                  <c:v>37887</c:v>
                </c:pt>
                <c:pt idx="9">
                  <c:v>39002</c:v>
                </c:pt>
                <c:pt idx="12">
                  <c:v>39708</c:v>
                </c:pt>
              </c:numCache>
            </c:numRef>
          </c:val>
          <c:extLst xmlns:c16r2="http://schemas.microsoft.com/office/drawing/2015/06/chart">
            <c:ext xmlns:c16="http://schemas.microsoft.com/office/drawing/2014/chart" uri="{C3380CC4-5D6E-409C-BE32-E72D297353CC}">
              <c16:uniqueId val="{0000000A-E209-45C8-B68B-9E335FEBA707}"/>
            </c:ext>
          </c:extLst>
        </c:ser>
        <c:dLbls>
          <c:showLegendKey val="0"/>
          <c:showVal val="0"/>
          <c:showCatName val="0"/>
          <c:showSerName val="0"/>
          <c:showPercent val="0"/>
          <c:showBubbleSize val="0"/>
        </c:dLbls>
        <c:gapWidth val="100"/>
        <c:overlap val="100"/>
        <c:axId val="329687272"/>
        <c:axId val="329691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4236</c:v>
                </c:pt>
                <c:pt idx="2">
                  <c:v>#N/A</c:v>
                </c:pt>
                <c:pt idx="3">
                  <c:v>#N/A</c:v>
                </c:pt>
                <c:pt idx="4">
                  <c:v>2678</c:v>
                </c:pt>
                <c:pt idx="5">
                  <c:v>#N/A</c:v>
                </c:pt>
                <c:pt idx="6">
                  <c:v>#N/A</c:v>
                </c:pt>
                <c:pt idx="7">
                  <c:v>3797</c:v>
                </c:pt>
                <c:pt idx="8">
                  <c:v>#N/A</c:v>
                </c:pt>
                <c:pt idx="9">
                  <c:v>#N/A</c:v>
                </c:pt>
                <c:pt idx="10">
                  <c:v>4279</c:v>
                </c:pt>
                <c:pt idx="11">
                  <c:v>#N/A</c:v>
                </c:pt>
                <c:pt idx="12">
                  <c:v>#N/A</c:v>
                </c:pt>
                <c:pt idx="13">
                  <c:v>3757</c:v>
                </c:pt>
                <c:pt idx="14">
                  <c:v>#N/A</c:v>
                </c:pt>
              </c:numCache>
            </c:numRef>
          </c:val>
          <c:smooth val="0"/>
          <c:extLst xmlns:c16r2="http://schemas.microsoft.com/office/drawing/2015/06/chart">
            <c:ext xmlns:c16="http://schemas.microsoft.com/office/drawing/2014/chart" uri="{C3380CC4-5D6E-409C-BE32-E72D297353CC}">
              <c16:uniqueId val="{0000000B-E209-45C8-B68B-9E335FEBA707}"/>
            </c:ext>
          </c:extLst>
        </c:ser>
        <c:dLbls>
          <c:showLegendKey val="0"/>
          <c:showVal val="0"/>
          <c:showCatName val="0"/>
          <c:showSerName val="0"/>
          <c:showPercent val="0"/>
          <c:showBubbleSize val="0"/>
        </c:dLbls>
        <c:marker val="1"/>
        <c:smooth val="0"/>
        <c:axId val="329687272"/>
        <c:axId val="329691584"/>
      </c:lineChart>
      <c:catAx>
        <c:axId val="329687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9691584"/>
        <c:crosses val="autoZero"/>
        <c:auto val="1"/>
        <c:lblAlgn val="ctr"/>
        <c:lblOffset val="100"/>
        <c:tickLblSkip val="1"/>
        <c:tickMarkSkip val="1"/>
        <c:noMultiLvlLbl val="0"/>
      </c:catAx>
      <c:valAx>
        <c:axId val="329691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9687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5643</c:v>
                </c:pt>
                <c:pt idx="1">
                  <c:v>5923</c:v>
                </c:pt>
                <c:pt idx="2">
                  <c:v>5675</c:v>
                </c:pt>
              </c:numCache>
            </c:numRef>
          </c:val>
          <c:extLst xmlns:c16r2="http://schemas.microsoft.com/office/drawing/2015/06/chart">
            <c:ext xmlns:c16="http://schemas.microsoft.com/office/drawing/2014/chart" uri="{C3380CC4-5D6E-409C-BE32-E72D297353CC}">
              <c16:uniqueId val="{00000000-6D1A-4996-B954-ECDA9CDA71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181</c:v>
                </c:pt>
                <c:pt idx="1">
                  <c:v>182</c:v>
                </c:pt>
                <c:pt idx="2">
                  <c:v>182</c:v>
                </c:pt>
              </c:numCache>
            </c:numRef>
          </c:val>
          <c:extLst xmlns:c16r2="http://schemas.microsoft.com/office/drawing/2015/06/chart">
            <c:ext xmlns:c16="http://schemas.microsoft.com/office/drawing/2014/chart" uri="{C3380CC4-5D6E-409C-BE32-E72D297353CC}">
              <c16:uniqueId val="{00000001-6D1A-4996-B954-ECDA9CDA71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7656</c:v>
                </c:pt>
                <c:pt idx="1">
                  <c:v>7950</c:v>
                </c:pt>
                <c:pt idx="2">
                  <c:v>7396</c:v>
                </c:pt>
              </c:numCache>
            </c:numRef>
          </c:val>
          <c:extLst xmlns:c16r2="http://schemas.microsoft.com/office/drawing/2015/06/chart">
            <c:ext xmlns:c16="http://schemas.microsoft.com/office/drawing/2014/chart" uri="{C3380CC4-5D6E-409C-BE32-E72D297353CC}">
              <c16:uniqueId val="{00000002-6D1A-4996-B954-ECDA9CDA7197}"/>
            </c:ext>
          </c:extLst>
        </c:ser>
        <c:dLbls>
          <c:showLegendKey val="0"/>
          <c:showVal val="0"/>
          <c:showCatName val="0"/>
          <c:showSerName val="0"/>
          <c:showPercent val="0"/>
          <c:showBubbleSize val="0"/>
        </c:dLbls>
        <c:gapWidth val="120"/>
        <c:overlap val="100"/>
        <c:axId val="329688056"/>
        <c:axId val="329690408"/>
      </c:barChart>
      <c:catAx>
        <c:axId val="329688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29690408"/>
        <c:crosses val="autoZero"/>
        <c:auto val="1"/>
        <c:lblAlgn val="ctr"/>
        <c:lblOffset val="100"/>
        <c:tickLblSkip val="1"/>
        <c:tickMarkSkip val="1"/>
        <c:noMultiLvlLbl val="0"/>
      </c:catAx>
      <c:valAx>
        <c:axId val="3296904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29688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rgbClr val="FF0000"/>
              </a:solidFill>
              <a:effectLst/>
              <a:latin typeface="+mn-lt"/>
              <a:ea typeface="+mn-ea"/>
              <a:cs typeface="+mn-cs"/>
            </a:rPr>
            <a:t>　</a:t>
          </a:r>
          <a:r>
            <a:rPr kumimoji="1" lang="ja-JP" altLang="ja-JP" sz="1400">
              <a:solidFill>
                <a:sysClr val="windowText" lastClr="000000"/>
              </a:solidFill>
              <a:effectLst/>
              <a:latin typeface="+mn-lt"/>
              <a:ea typeface="+mn-ea"/>
              <a:cs typeface="+mn-cs"/>
            </a:rPr>
            <a:t>元利償還金</a:t>
          </a:r>
          <a:r>
            <a:rPr kumimoji="1" lang="ja-JP" altLang="en-US" sz="1400">
              <a:solidFill>
                <a:sysClr val="windowText" lastClr="000000"/>
              </a:solidFill>
              <a:effectLst/>
              <a:latin typeface="+mn-lt"/>
              <a:ea typeface="+mn-ea"/>
              <a:cs typeface="+mn-cs"/>
            </a:rPr>
            <a:t>等と</a:t>
          </a:r>
          <a:r>
            <a:rPr kumimoji="1" lang="ja-JP" altLang="ja-JP" sz="1400">
              <a:solidFill>
                <a:sysClr val="windowText" lastClr="000000"/>
              </a:solidFill>
              <a:effectLst/>
              <a:latin typeface="+mn-lt"/>
              <a:ea typeface="+mn-ea"/>
              <a:cs typeface="+mn-cs"/>
            </a:rPr>
            <a:t>算入公債費</a:t>
          </a:r>
          <a:r>
            <a:rPr kumimoji="1" lang="ja-JP" altLang="en-US" sz="1400">
              <a:solidFill>
                <a:sysClr val="windowText" lastClr="000000"/>
              </a:solidFill>
              <a:effectLst/>
              <a:latin typeface="+mn-lt"/>
              <a:ea typeface="+mn-ea"/>
              <a:cs typeface="+mn-cs"/>
            </a:rPr>
            <a:t>等のいずれ</a:t>
          </a:r>
          <a:r>
            <a:rPr kumimoji="1" lang="ja-JP" altLang="ja-JP" sz="1400">
              <a:solidFill>
                <a:sysClr val="windowText" lastClr="000000"/>
              </a:solidFill>
              <a:effectLst/>
              <a:latin typeface="+mn-lt"/>
              <a:ea typeface="+mn-ea"/>
              <a:cs typeface="+mn-cs"/>
            </a:rPr>
            <a:t>も</a:t>
          </a:r>
          <a:r>
            <a:rPr kumimoji="1" lang="ja-JP" altLang="en-US" sz="1400">
              <a:solidFill>
                <a:sysClr val="windowText" lastClr="000000"/>
              </a:solidFill>
              <a:effectLst/>
              <a:latin typeface="+mn-lt"/>
              <a:ea typeface="+mn-ea"/>
              <a:cs typeface="+mn-cs"/>
            </a:rPr>
            <a:t>増加</a:t>
          </a:r>
          <a:r>
            <a:rPr kumimoji="1" lang="ja-JP" altLang="ja-JP" sz="1400">
              <a:solidFill>
                <a:sysClr val="windowText" lastClr="000000"/>
              </a:solidFill>
              <a:effectLst/>
              <a:latin typeface="+mn-lt"/>
              <a:ea typeface="+mn-ea"/>
              <a:cs typeface="+mn-cs"/>
            </a:rPr>
            <a:t>して</a:t>
          </a:r>
          <a:r>
            <a:rPr kumimoji="1" lang="ja-JP" altLang="en-US" sz="1400">
              <a:solidFill>
                <a:sysClr val="windowText" lastClr="000000"/>
              </a:solidFill>
              <a:effectLst/>
              <a:latin typeface="+mn-lt"/>
              <a:ea typeface="+mn-ea"/>
              <a:cs typeface="+mn-cs"/>
            </a:rPr>
            <a:t>いるが</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元利償還金等の増加幅が大きいことから</a:t>
          </a:r>
          <a:r>
            <a:rPr kumimoji="1" lang="ja-JP" altLang="ja-JP" sz="1400">
              <a:solidFill>
                <a:sysClr val="windowText" lastClr="000000"/>
              </a:solidFill>
              <a:effectLst/>
              <a:latin typeface="+mn-lt"/>
              <a:ea typeface="+mn-ea"/>
              <a:cs typeface="+mn-cs"/>
            </a:rPr>
            <a:t>実質公債費比率（分子）は</a:t>
          </a:r>
          <a:r>
            <a:rPr kumimoji="1" lang="ja-JP" altLang="en-US" sz="1400">
              <a:solidFill>
                <a:sysClr val="windowText" lastClr="000000"/>
              </a:solidFill>
              <a:effectLst/>
              <a:latin typeface="+mn-lt"/>
              <a:ea typeface="+mn-ea"/>
              <a:cs typeface="+mn-cs"/>
            </a:rPr>
            <a:t>増加している</a:t>
          </a:r>
          <a:r>
            <a:rPr kumimoji="1" lang="ja-JP" altLang="ja-JP" sz="14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400">
              <a:solidFill>
                <a:srgbClr val="FF0000"/>
              </a:solidFill>
              <a:effectLst/>
              <a:latin typeface="+mn-lt"/>
              <a:ea typeface="+mn-ea"/>
              <a:cs typeface="+mn-cs"/>
            </a:rPr>
            <a:t>　</a:t>
          </a:r>
          <a:r>
            <a:rPr kumimoji="1" lang="ja-JP" altLang="ja-JP" sz="1400">
              <a:solidFill>
                <a:sysClr val="windowText" lastClr="000000"/>
              </a:solidFill>
              <a:effectLst/>
              <a:latin typeface="+mn-lt"/>
              <a:ea typeface="+mn-ea"/>
              <a:cs typeface="+mn-cs"/>
            </a:rPr>
            <a:t>老朽化に伴う公共施設の更新整備に伴い、地方債の残高は増加傾向にある為、今後</a:t>
          </a:r>
          <a:r>
            <a:rPr kumimoji="1" lang="ja-JP" altLang="en-US" sz="1400">
              <a:solidFill>
                <a:sysClr val="windowText" lastClr="000000"/>
              </a:solidFill>
              <a:effectLst/>
              <a:latin typeface="+mn-lt"/>
              <a:ea typeface="+mn-ea"/>
              <a:cs typeface="+mn-cs"/>
            </a:rPr>
            <a:t>も</a:t>
          </a:r>
          <a:r>
            <a:rPr kumimoji="1" lang="ja-JP" altLang="ja-JP" sz="1400">
              <a:solidFill>
                <a:sysClr val="windowText" lastClr="000000"/>
              </a:solidFill>
              <a:effectLst/>
              <a:latin typeface="+mn-lt"/>
              <a:ea typeface="+mn-ea"/>
              <a:cs typeface="+mn-cs"/>
            </a:rPr>
            <a:t>元利償還金の増加が見込まれる。</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一時的な公債費の増加が懸念されるが、中長期的な視点で健全な財政運営が図られるよう、今後も適切な地方債発行に努めていく。</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満期一括償還債の利用は行っていない。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将来負担額は、地方債残高が増加傾向にあるものの、その他の将来負担額の減少に伴い、総額としては減少している。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充当可能財源については、</a:t>
          </a:r>
          <a:r>
            <a:rPr kumimoji="1" lang="ja-JP" altLang="en-US" sz="1300">
              <a:solidFill>
                <a:sysClr val="windowText" lastClr="000000"/>
              </a:solidFill>
              <a:effectLst/>
              <a:latin typeface="+mn-lt"/>
              <a:ea typeface="+mn-ea"/>
              <a:cs typeface="+mn-cs"/>
            </a:rPr>
            <a:t>財政調整基金等の残高の減少や</a:t>
          </a:r>
          <a:r>
            <a:rPr kumimoji="1" lang="ja-JP" altLang="ja-JP" sz="1300">
              <a:solidFill>
                <a:sysClr val="windowText" lastClr="000000"/>
              </a:solidFill>
              <a:effectLst/>
              <a:latin typeface="+mn-lt"/>
              <a:ea typeface="+mn-ea"/>
              <a:cs typeface="+mn-cs"/>
            </a:rPr>
            <a:t>公債費参入額の減少等により、基準財政需要額参入見込額の減少が大きく、総額としても減少となっている。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将来負担比率は、分母の構成要素である標準財政規模の増加と分子の減少により減少している</a:t>
          </a:r>
          <a:r>
            <a:rPr kumimoji="1"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近年は老朽化に伴う公共施設の更新整備が集中している為、計画的な地方債の発行や基金の積み立て・取り崩しを行い、健全な財政運営の維持に努める。</a:t>
          </a:r>
          <a:endParaRPr lang="ja-JP" altLang="ja-JP" sz="1300">
            <a:solidFill>
              <a:sysClr val="windowText" lastClr="000000"/>
            </a:solidFill>
            <a:effectLst/>
          </a:endParaRPr>
        </a:p>
        <a:p>
          <a:endParaRPr kumimoji="1" lang="ja-JP" altLang="en-US" sz="1600">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沖縄県沖縄市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a:solidFill>
                <a:srgbClr val="FF0000"/>
              </a:solidFill>
              <a:effectLst/>
              <a:latin typeface="+mn-lt"/>
              <a:ea typeface="+mn-ea"/>
              <a:cs typeface="+mn-cs"/>
            </a:rPr>
            <a:t>　</a:t>
          </a:r>
          <a:r>
            <a:rPr kumimoji="1" lang="ja-JP" altLang="en-US" sz="1600">
              <a:solidFill>
                <a:sysClr val="windowText" lastClr="000000"/>
              </a:solidFill>
              <a:effectLst/>
              <a:latin typeface="+mn-lt"/>
              <a:ea typeface="+mn-ea"/>
              <a:cs typeface="+mn-cs"/>
            </a:rPr>
            <a:t>社会保障費などの一般財源を要する経費の増加により</a:t>
          </a:r>
          <a:r>
            <a:rPr kumimoji="1" lang="ja-JP" altLang="ja-JP" sz="1600">
              <a:solidFill>
                <a:sysClr val="windowText" lastClr="000000"/>
              </a:solidFill>
              <a:effectLst/>
              <a:latin typeface="+mn-lt"/>
              <a:ea typeface="+mn-ea"/>
              <a:cs typeface="+mn-cs"/>
            </a:rPr>
            <a:t>財政調整基金を</a:t>
          </a:r>
          <a:r>
            <a:rPr kumimoji="1" lang="en-US" altLang="ja-JP" sz="1600">
              <a:solidFill>
                <a:sysClr val="windowText" lastClr="000000"/>
              </a:solidFill>
              <a:effectLst/>
              <a:latin typeface="+mn-lt"/>
              <a:ea typeface="+mn-ea"/>
              <a:cs typeface="+mn-cs"/>
            </a:rPr>
            <a:t>2.48</a:t>
          </a:r>
          <a:r>
            <a:rPr kumimoji="1" lang="ja-JP" altLang="ja-JP" sz="1600">
              <a:solidFill>
                <a:sysClr val="windowText" lastClr="000000"/>
              </a:solidFill>
              <a:effectLst/>
              <a:latin typeface="+mn-lt"/>
              <a:ea typeface="+mn-ea"/>
              <a:cs typeface="+mn-cs"/>
            </a:rPr>
            <a:t>億</a:t>
          </a:r>
          <a:r>
            <a:rPr kumimoji="1" lang="ja-JP" altLang="en-US" sz="1600">
              <a:solidFill>
                <a:sysClr val="windowText" lastClr="000000"/>
              </a:solidFill>
              <a:effectLst/>
              <a:latin typeface="+mn-lt"/>
              <a:ea typeface="+mn-ea"/>
              <a:cs typeface="+mn-cs"/>
            </a:rPr>
            <a:t>円取崩し</a:t>
          </a:r>
          <a:r>
            <a:rPr kumimoji="1" lang="ja-JP" altLang="ja-JP" sz="1600">
              <a:solidFill>
                <a:sysClr val="windowText" lastClr="000000"/>
              </a:solidFill>
              <a:effectLst/>
              <a:latin typeface="+mn-lt"/>
              <a:ea typeface="+mn-ea"/>
              <a:cs typeface="+mn-cs"/>
            </a:rPr>
            <a:t>、</a:t>
          </a:r>
          <a:r>
            <a:rPr kumimoji="1" lang="ja-JP" altLang="en-US" sz="1600">
              <a:solidFill>
                <a:sysClr val="windowText" lastClr="000000"/>
              </a:solidFill>
              <a:effectLst/>
              <a:latin typeface="+mn-lt"/>
              <a:ea typeface="+mn-ea"/>
              <a:cs typeface="+mn-cs"/>
            </a:rPr>
            <a:t>また</a:t>
          </a:r>
          <a:r>
            <a:rPr kumimoji="1" lang="ja-JP" altLang="ja-JP" sz="1600">
              <a:solidFill>
                <a:schemeClr val="dk1"/>
              </a:solidFill>
              <a:effectLst/>
              <a:latin typeface="+mn-lt"/>
              <a:ea typeface="+mn-ea"/>
              <a:cs typeface="+mn-cs"/>
            </a:rPr>
            <a:t>老朽化する公共施設の更新や施設整備の為</a:t>
          </a:r>
          <a:r>
            <a:rPr kumimoji="1" lang="ja-JP" altLang="en-US" sz="1600">
              <a:solidFill>
                <a:schemeClr val="dk1"/>
              </a:solidFill>
              <a:effectLst/>
              <a:latin typeface="+mn-lt"/>
              <a:ea typeface="+mn-ea"/>
              <a:cs typeface="+mn-cs"/>
            </a:rPr>
            <a:t>、</a:t>
          </a:r>
          <a:r>
            <a:rPr kumimoji="1" lang="ja-JP" altLang="ja-JP" sz="1600">
              <a:solidFill>
                <a:sysClr val="windowText" lastClr="000000"/>
              </a:solidFill>
              <a:effectLst/>
              <a:latin typeface="+mn-lt"/>
              <a:ea typeface="+mn-ea"/>
              <a:cs typeface="+mn-cs"/>
            </a:rPr>
            <a:t>公共施設等整備基金</a:t>
          </a:r>
          <a:r>
            <a:rPr kumimoji="1" lang="ja-JP" altLang="en-US" sz="1600">
              <a:solidFill>
                <a:sysClr val="windowText" lastClr="000000"/>
              </a:solidFill>
              <a:effectLst/>
              <a:latin typeface="+mn-lt"/>
              <a:ea typeface="+mn-ea"/>
              <a:cs typeface="+mn-cs"/>
            </a:rPr>
            <a:t>を</a:t>
          </a:r>
          <a:r>
            <a:rPr kumimoji="1" lang="en-US" altLang="ja-JP" sz="1600">
              <a:solidFill>
                <a:sysClr val="windowText" lastClr="000000"/>
              </a:solidFill>
              <a:effectLst/>
              <a:latin typeface="+mn-lt"/>
              <a:ea typeface="+mn-ea"/>
              <a:cs typeface="+mn-cs"/>
            </a:rPr>
            <a:t>1.51</a:t>
          </a:r>
          <a:r>
            <a:rPr kumimoji="1" lang="ja-JP" altLang="ja-JP" sz="1600">
              <a:solidFill>
                <a:sysClr val="windowText" lastClr="000000"/>
              </a:solidFill>
              <a:effectLst/>
              <a:latin typeface="+mn-lt"/>
              <a:ea typeface="+mn-ea"/>
              <a:cs typeface="+mn-cs"/>
            </a:rPr>
            <a:t>億取崩し</a:t>
          </a:r>
          <a:r>
            <a:rPr kumimoji="1" lang="ja-JP" altLang="en-US" sz="1600">
              <a:solidFill>
                <a:sysClr val="windowText" lastClr="000000"/>
              </a:solidFill>
              <a:effectLst/>
              <a:latin typeface="+mn-lt"/>
              <a:ea typeface="+mn-ea"/>
              <a:cs typeface="+mn-cs"/>
            </a:rPr>
            <a:t>をおこなった。庁舎建設基金について</a:t>
          </a:r>
          <a:r>
            <a:rPr kumimoji="1" lang="en-US" altLang="ja-JP" sz="1600">
              <a:solidFill>
                <a:sysClr val="windowText" lastClr="000000"/>
              </a:solidFill>
              <a:effectLst/>
              <a:latin typeface="+mn-lt"/>
              <a:ea typeface="+mn-ea"/>
              <a:cs typeface="+mn-cs"/>
            </a:rPr>
            <a:t>1.52</a:t>
          </a:r>
          <a:r>
            <a:rPr kumimoji="1" lang="ja-JP" altLang="en-US" sz="1600">
              <a:solidFill>
                <a:sysClr val="windowText" lastClr="000000"/>
              </a:solidFill>
              <a:effectLst/>
              <a:latin typeface="+mn-lt"/>
              <a:ea typeface="+mn-ea"/>
              <a:cs typeface="+mn-cs"/>
            </a:rPr>
            <a:t>億円の積立てを行ったが</a:t>
          </a:r>
          <a:r>
            <a:rPr kumimoji="1" lang="ja-JP" altLang="ja-JP" sz="1600">
              <a:solidFill>
                <a:sysClr val="windowText" lastClr="000000"/>
              </a:solidFill>
              <a:effectLst/>
              <a:latin typeface="+mn-lt"/>
              <a:ea typeface="+mn-ea"/>
              <a:cs typeface="+mn-cs"/>
            </a:rPr>
            <a:t>、基金全体として</a:t>
          </a:r>
          <a:r>
            <a:rPr kumimoji="1" lang="en-US" altLang="ja-JP" sz="1600">
              <a:solidFill>
                <a:sysClr val="windowText" lastClr="000000"/>
              </a:solidFill>
              <a:effectLst/>
              <a:latin typeface="+mn-lt"/>
              <a:ea typeface="+mn-ea"/>
              <a:cs typeface="+mn-cs"/>
            </a:rPr>
            <a:t>8.02</a:t>
          </a:r>
          <a:r>
            <a:rPr kumimoji="1" lang="ja-JP" altLang="ja-JP" sz="1600">
              <a:solidFill>
                <a:sysClr val="windowText" lastClr="000000"/>
              </a:solidFill>
              <a:effectLst/>
              <a:latin typeface="+mn-lt"/>
              <a:ea typeface="+mn-ea"/>
              <a:cs typeface="+mn-cs"/>
            </a:rPr>
            <a:t>億の</a:t>
          </a:r>
          <a:r>
            <a:rPr kumimoji="1" lang="ja-JP" altLang="en-US" sz="1600">
              <a:solidFill>
                <a:sysClr val="windowText" lastClr="000000"/>
              </a:solidFill>
              <a:effectLst/>
              <a:latin typeface="+mn-lt"/>
              <a:ea typeface="+mn-ea"/>
              <a:cs typeface="+mn-cs"/>
            </a:rPr>
            <a:t>減</a:t>
          </a:r>
          <a:r>
            <a:rPr kumimoji="1" lang="ja-JP" altLang="ja-JP" sz="1600">
              <a:solidFill>
                <a:sysClr val="windowText" lastClr="000000"/>
              </a:solidFill>
              <a:effectLst/>
              <a:latin typeface="+mn-lt"/>
              <a:ea typeface="+mn-ea"/>
              <a:cs typeface="+mn-cs"/>
            </a:rPr>
            <a:t>となった。</a:t>
          </a:r>
          <a:endParaRPr lang="ja-JP" altLang="ja-JP" sz="16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600">
              <a:solidFill>
                <a:schemeClr val="dk1"/>
              </a:solidFill>
              <a:effectLst/>
              <a:latin typeface="+mn-lt"/>
              <a:ea typeface="+mn-ea"/>
              <a:cs typeface="+mn-cs"/>
            </a:rPr>
            <a:t>　</a:t>
          </a:r>
          <a:r>
            <a:rPr kumimoji="1" lang="ja-JP" altLang="ja-JP" sz="1600">
              <a:solidFill>
                <a:sysClr val="windowText" lastClr="000000"/>
              </a:solidFill>
              <a:effectLst/>
              <a:latin typeface="+mn-lt"/>
              <a:ea typeface="+mn-ea"/>
              <a:cs typeface="+mn-cs"/>
            </a:rPr>
            <a:t>財政調整基金については、社会保障費や公共施設の維持管理費など、今後増加が見込まれる経常経費の状況も鑑み、市民に対して安定的・持続的な市民サービスを提供する為に、適切な基金の積立・取崩しを行っていく。その他の特定目的基金についても、個々の目的に応じた行政サービス等が実施できる様に、適切な基金の積立・取崩しを行っていく。</a:t>
          </a:r>
          <a:endParaRPr kumimoji="1" lang="en-US" altLang="ja-JP" sz="16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600">
              <a:solidFill>
                <a:sysClr val="windowText" lastClr="000000"/>
              </a:solidFill>
              <a:effectLst/>
              <a:latin typeface="+mn-lt"/>
              <a:ea typeface="+mn-ea"/>
              <a:cs typeface="+mn-cs"/>
            </a:rPr>
            <a:t>・沖縄市公共施設等整備基金：公共施設及び本市が加入する一部事務組合の施設の整備を推進</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・沖縄市庁舎の建設及び維持管理基金：本市庁舎の建設及び維持管理資金に充てるもの</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・沖縄市特定駐留軍用地内土地取得事業基金：沖縄県における駐留軍用地跡地の有効かつ適切な利用の推進に関する特別措置法第</a:t>
          </a:r>
          <a:r>
            <a:rPr kumimoji="1" lang="en-US" altLang="ja-JP" sz="1600">
              <a:solidFill>
                <a:sysClr val="windowText" lastClr="000000"/>
              </a:solidFill>
              <a:effectLst/>
              <a:latin typeface="+mn-lt"/>
              <a:ea typeface="+mn-ea"/>
              <a:cs typeface="+mn-cs"/>
            </a:rPr>
            <a:t>12</a:t>
          </a:r>
          <a:r>
            <a:rPr kumimoji="1" lang="ja-JP" altLang="ja-JP" sz="1600">
              <a:solidFill>
                <a:sysClr val="windowText" lastClr="000000"/>
              </a:solidFill>
              <a:effectLst/>
              <a:latin typeface="+mn-lt"/>
              <a:ea typeface="+mn-ea"/>
              <a:cs typeface="+mn-cs"/>
            </a:rPr>
            <a:t>条第</a:t>
          </a:r>
          <a:r>
            <a:rPr kumimoji="1" lang="en-US" altLang="ja-JP" sz="1600">
              <a:solidFill>
                <a:sysClr val="windowText" lastClr="000000"/>
              </a:solidFill>
              <a:effectLst/>
              <a:latin typeface="+mn-lt"/>
              <a:ea typeface="+mn-ea"/>
              <a:cs typeface="+mn-cs"/>
            </a:rPr>
            <a:t>1</a:t>
          </a:r>
          <a:r>
            <a:rPr kumimoji="1" lang="ja-JP" altLang="ja-JP" sz="1600">
              <a:solidFill>
                <a:sysClr val="windowText" lastClr="000000"/>
              </a:solidFill>
              <a:effectLst/>
              <a:latin typeface="+mn-lt"/>
              <a:ea typeface="+mn-ea"/>
              <a:cs typeface="+mn-cs"/>
            </a:rPr>
            <a:t>項に規定する特定駐留軍用地内における土地の取得</a:t>
          </a:r>
          <a:endParaRPr lang="ja-JP" altLang="ja-JP" sz="16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600">
              <a:solidFill>
                <a:sysClr val="windowText" lastClr="000000"/>
              </a:solidFill>
              <a:effectLst/>
              <a:latin typeface="+mn-lt"/>
              <a:ea typeface="+mn-ea"/>
              <a:cs typeface="+mn-cs"/>
            </a:rPr>
            <a:t>・沖縄市公共施設等整備基金：老朽化する公共施設の更新や施設整備</a:t>
          </a:r>
          <a:r>
            <a:rPr kumimoji="1" lang="ja-JP" altLang="en-US" sz="1600">
              <a:solidFill>
                <a:sysClr val="windowText" lastClr="000000"/>
              </a:solidFill>
              <a:effectLst/>
              <a:latin typeface="+mn-lt"/>
              <a:ea typeface="+mn-ea"/>
              <a:cs typeface="+mn-cs"/>
            </a:rPr>
            <a:t>の為の取崩しによる減</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・沖縄市職員退職手当積立基金：年度ごとの退職者を見込み、必要額の増</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a:t>
          </a:r>
          <a:r>
            <a:rPr kumimoji="1" lang="ja-JP" altLang="en-US" sz="1600">
              <a:solidFill>
                <a:sysClr val="windowText" lastClr="000000"/>
              </a:solidFill>
              <a:effectLst/>
              <a:latin typeface="+mn-lt"/>
              <a:ea typeface="+mn-ea"/>
              <a:cs typeface="+mn-cs"/>
            </a:rPr>
            <a:t>庁舎建設基金</a:t>
          </a:r>
          <a:r>
            <a:rPr kumimoji="1" lang="ja-JP" altLang="ja-JP" sz="1600">
              <a:solidFill>
                <a:sysClr val="windowText" lastClr="000000"/>
              </a:solidFill>
              <a:effectLst/>
              <a:latin typeface="+mn-lt"/>
              <a:ea typeface="+mn-ea"/>
              <a:cs typeface="+mn-cs"/>
            </a:rPr>
            <a:t>：今後控える</a:t>
          </a:r>
          <a:r>
            <a:rPr kumimoji="1" lang="ja-JP" altLang="en-US" sz="1600">
              <a:solidFill>
                <a:sysClr val="windowText" lastClr="000000"/>
              </a:solidFill>
              <a:effectLst/>
              <a:latin typeface="+mn-lt"/>
              <a:ea typeface="+mn-ea"/>
              <a:cs typeface="+mn-cs"/>
            </a:rPr>
            <a:t>庁舎建設</a:t>
          </a:r>
          <a:r>
            <a:rPr kumimoji="1" lang="ja-JP" altLang="ja-JP" sz="1600">
              <a:solidFill>
                <a:sysClr val="windowText" lastClr="000000"/>
              </a:solidFill>
              <a:effectLst/>
              <a:latin typeface="+mn-lt"/>
              <a:ea typeface="+mn-ea"/>
              <a:cs typeface="+mn-cs"/>
            </a:rPr>
            <a:t>に備える為の増</a:t>
          </a:r>
          <a:endParaRPr lang="ja-JP" altLang="ja-JP" sz="16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600">
              <a:solidFill>
                <a:sysClr val="windowText" lastClr="000000"/>
              </a:solidFill>
              <a:effectLst/>
              <a:latin typeface="+mn-lt"/>
              <a:ea typeface="+mn-ea"/>
              <a:cs typeface="+mn-cs"/>
            </a:rPr>
            <a:t>・沖縄市公共施設等整備基金：普通建設事業の財政需要に伴い、必要に応じて基金の積立・取崩</a:t>
          </a:r>
          <a:r>
            <a:rPr kumimoji="1" lang="ja-JP" altLang="en-US" sz="1600">
              <a:solidFill>
                <a:sysClr val="windowText" lastClr="000000"/>
              </a:solidFill>
              <a:effectLst/>
              <a:latin typeface="+mn-lt"/>
              <a:ea typeface="+mn-ea"/>
              <a:cs typeface="+mn-cs"/>
            </a:rPr>
            <a:t>し</a:t>
          </a:r>
          <a:r>
            <a:rPr kumimoji="1" lang="ja-JP" altLang="ja-JP" sz="1600">
              <a:solidFill>
                <a:sysClr val="windowText" lastClr="000000"/>
              </a:solidFill>
              <a:effectLst/>
              <a:latin typeface="+mn-lt"/>
              <a:ea typeface="+mn-ea"/>
              <a:cs typeface="+mn-cs"/>
            </a:rPr>
            <a:t>を行っていく</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・沖縄こども未来基金：普通建設事業の財政需要に伴い、必要に応じて基金の積立・取崩</a:t>
          </a:r>
          <a:r>
            <a:rPr kumimoji="1" lang="ja-JP" altLang="en-US" sz="1600">
              <a:solidFill>
                <a:sysClr val="windowText" lastClr="000000"/>
              </a:solidFill>
              <a:effectLst/>
              <a:latin typeface="+mn-lt"/>
              <a:ea typeface="+mn-ea"/>
              <a:cs typeface="+mn-cs"/>
            </a:rPr>
            <a:t>し</a:t>
          </a:r>
          <a:r>
            <a:rPr kumimoji="1" lang="ja-JP" altLang="ja-JP" sz="1600">
              <a:solidFill>
                <a:sysClr val="windowText" lastClr="000000"/>
              </a:solidFill>
              <a:effectLst/>
              <a:latin typeface="+mn-lt"/>
              <a:ea typeface="+mn-ea"/>
              <a:cs typeface="+mn-cs"/>
            </a:rPr>
            <a:t>を行っていく</a:t>
          </a:r>
          <a:endParaRPr lang="ja-JP" altLang="ja-JP" sz="16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　</a:t>
          </a:r>
          <a:r>
            <a:rPr kumimoji="1" lang="ja-JP" altLang="en-US" sz="1600">
              <a:solidFill>
                <a:sysClr val="windowText" lastClr="000000"/>
              </a:solidFill>
              <a:effectLst/>
              <a:latin typeface="+mn-lt"/>
              <a:ea typeface="+mn-ea"/>
              <a:cs typeface="+mn-cs"/>
            </a:rPr>
            <a:t>社会保障費や公共施設の維持管理費など予算規模が</a:t>
          </a:r>
          <a:r>
            <a:rPr kumimoji="1" lang="ja-JP" altLang="ja-JP" sz="1600">
              <a:solidFill>
                <a:sysClr val="windowText" lastClr="000000"/>
              </a:solidFill>
              <a:effectLst/>
              <a:latin typeface="+mn-lt"/>
              <a:ea typeface="+mn-ea"/>
              <a:cs typeface="+mn-cs"/>
            </a:rPr>
            <a:t>年々</a:t>
          </a:r>
          <a:r>
            <a:rPr kumimoji="1" lang="ja-JP" altLang="en-US" sz="1600">
              <a:solidFill>
                <a:sysClr val="windowText" lastClr="000000"/>
              </a:solidFill>
              <a:effectLst/>
              <a:latin typeface="+mn-lt"/>
              <a:ea typeface="+mn-ea"/>
              <a:cs typeface="+mn-cs"/>
            </a:rPr>
            <a:t>増加傾向にあり、</a:t>
          </a:r>
          <a:r>
            <a:rPr kumimoji="1" lang="ja-JP" altLang="ja-JP" sz="1600">
              <a:solidFill>
                <a:sysClr val="windowText" lastClr="000000"/>
              </a:solidFill>
              <a:effectLst/>
              <a:latin typeface="+mn-lt"/>
              <a:ea typeface="+mn-ea"/>
              <a:cs typeface="+mn-cs"/>
            </a:rPr>
            <a:t>財政調整基金の</a:t>
          </a:r>
          <a:r>
            <a:rPr kumimoji="1" lang="ja-JP" altLang="en-US" sz="1600">
              <a:solidFill>
                <a:sysClr val="windowText" lastClr="000000"/>
              </a:solidFill>
              <a:effectLst/>
              <a:latin typeface="+mn-lt"/>
              <a:ea typeface="+mn-ea"/>
              <a:cs typeface="+mn-cs"/>
            </a:rPr>
            <a:t>取崩しが増加している</a:t>
          </a:r>
          <a:r>
            <a:rPr kumimoji="1" lang="ja-JP" altLang="ja-JP" sz="1600">
              <a:solidFill>
                <a:sysClr val="windowText" lastClr="000000"/>
              </a:solidFill>
              <a:effectLst/>
              <a:latin typeface="+mn-lt"/>
              <a:ea typeface="+mn-ea"/>
              <a:cs typeface="+mn-cs"/>
            </a:rPr>
            <a:t>。</a:t>
          </a:r>
          <a:endParaRPr lang="ja-JP" altLang="ja-JP" sz="16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　</a:t>
          </a:r>
          <a:r>
            <a:rPr kumimoji="1" lang="ja-JP" altLang="ja-JP" sz="1600">
              <a:solidFill>
                <a:sysClr val="windowText" lastClr="000000"/>
              </a:solidFill>
              <a:effectLst/>
              <a:latin typeface="+mn-lt"/>
              <a:ea typeface="+mn-ea"/>
              <a:cs typeface="+mn-cs"/>
            </a:rPr>
            <a:t>予算の規模にあわせて残高のバランスを図っていく。適切な規模については、社会保障費や公共施設の維持管理費など、今後増加が見込まれる経常経費の状況も鑑みつつ、他自治体の状況も踏まえて検討していく。</a:t>
          </a:r>
          <a:endParaRPr lang="ja-JP" altLang="ja-JP" sz="16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a:solidFill>
                <a:srgbClr val="FF0000"/>
              </a:solidFill>
              <a:effectLst/>
              <a:latin typeface="+mn-lt"/>
              <a:ea typeface="+mn-ea"/>
              <a:cs typeface="+mn-cs"/>
            </a:rPr>
            <a:t>　</a:t>
          </a:r>
          <a:r>
            <a:rPr kumimoji="1" lang="ja-JP" altLang="en-US" sz="1600">
              <a:solidFill>
                <a:sysClr val="windowText" lastClr="000000"/>
              </a:solidFill>
              <a:effectLst/>
              <a:latin typeface="+mn-lt"/>
              <a:ea typeface="+mn-ea"/>
              <a:cs typeface="+mn-cs"/>
            </a:rPr>
            <a:t>前年度とほぼ同額で表示単位での増減はない。</a:t>
          </a:r>
          <a:endParaRPr lang="ja-JP" altLang="ja-JP" sz="16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　</a:t>
          </a:r>
          <a:r>
            <a:rPr kumimoji="1" lang="ja-JP" altLang="ja-JP" sz="1600">
              <a:solidFill>
                <a:sysClr val="windowText" lastClr="000000"/>
              </a:solidFill>
              <a:effectLst/>
              <a:latin typeface="+mn-lt"/>
              <a:ea typeface="+mn-ea"/>
              <a:cs typeface="+mn-cs"/>
            </a:rPr>
            <a:t>健全な財政運営ができるように、適切な基金規模や基金残高を検討していく。</a:t>
          </a:r>
          <a:endParaRPr lang="ja-JP" altLang="ja-JP" sz="1600">
            <a:solidFill>
              <a:sysClr val="windowText" lastClr="000000"/>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142,217
140,612
49.72
70,160,591
67,903,494
1,599,845
29,341,923
39,708,349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年間は</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％台で推移しており、本年度は、市民税や固定資産税の増などにより前年度と比較して</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ポイント増加しているものの、依然として類似団体平均値を下回っている。</a:t>
          </a:r>
          <a:endParaRPr lang="ja-JP" altLang="ja-JP" sz="1400">
            <a:effectLst/>
          </a:endParaRPr>
        </a:p>
        <a:p>
          <a:r>
            <a:rPr kumimoji="1" lang="ja-JP" altLang="ja-JP" sz="1100">
              <a:solidFill>
                <a:schemeClr val="dk1"/>
              </a:solidFill>
              <a:effectLst/>
              <a:latin typeface="+mn-lt"/>
              <a:ea typeface="+mn-ea"/>
              <a:cs typeface="+mn-cs"/>
            </a:rPr>
            <a:t>　市税の収納率向上や受益者負担の適正化はもとより、新たな自主財源の確保にも努めるとともに、公共施設の適切な管理による将来負担の軽減や、事務事業の見直し、特別会計の財政健全化による基準外繰出金の縮減等による歳出の節減を図ることで、効率的な財政運営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46</xdr:row>
      <xdr:rowOff>11793</xdr:rowOff>
    </xdr:to>
    <xdr:cxnSp macro="">
      <xdr:nvCxnSpPr>
        <xdr:cNvPr id="66" name="直線コネクタ 65"/>
        <xdr:cNvCxnSpPr/>
      </xdr:nvCxnSpPr>
      <xdr:spPr>
        <a:xfrm flipV="1">
          <a:off x="4953000" y="6295572"/>
          <a:ext cx="0" cy="1602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27215</xdr:rowOff>
    </xdr:to>
    <xdr:cxnSp macro="">
      <xdr:nvCxnSpPr>
        <xdr:cNvPr id="71" name="直線コネクタ 70"/>
        <xdr:cNvCxnSpPr/>
      </xdr:nvCxnSpPr>
      <xdr:spPr>
        <a:xfrm flipV="1">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2"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44450</xdr:rowOff>
    </xdr:to>
    <xdr:cxnSp macro="">
      <xdr:nvCxnSpPr>
        <xdr:cNvPr id="74" name="直線コネクタ 73"/>
        <xdr:cNvCxnSpPr/>
      </xdr:nvCxnSpPr>
      <xdr:spPr>
        <a:xfrm flipV="1">
          <a:off x="3225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2012</xdr:rowOff>
    </xdr:from>
    <xdr:ext cx="736600" cy="259045"/>
    <xdr:sp macro="" textlink="">
      <xdr:nvSpPr>
        <xdr:cNvPr id="76" name="テキスト ボックス 75"/>
        <xdr:cNvSpPr txBox="1"/>
      </xdr:nvSpPr>
      <xdr:spPr>
        <a:xfrm>
          <a:off x="3733800" y="720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61685</xdr:rowOff>
    </xdr:to>
    <xdr:cxnSp macro="">
      <xdr:nvCxnSpPr>
        <xdr:cNvPr id="77" name="直線コネクタ 76"/>
        <xdr:cNvCxnSpPr/>
      </xdr:nvCxnSpPr>
      <xdr:spPr>
        <a:xfrm flipV="1">
          <a:off x="2336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2012</xdr:rowOff>
    </xdr:from>
    <xdr:ext cx="762000" cy="259045"/>
    <xdr:sp macro="" textlink="">
      <xdr:nvSpPr>
        <xdr:cNvPr id="79" name="テキスト ボックス 78"/>
        <xdr:cNvSpPr txBox="1"/>
      </xdr:nvSpPr>
      <xdr:spPr>
        <a:xfrm>
          <a:off x="2844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96157</xdr:rowOff>
    </xdr:to>
    <xdr:cxnSp macro="">
      <xdr:nvCxnSpPr>
        <xdr:cNvPr id="80" name="直線コネクタ 79"/>
        <xdr:cNvCxnSpPr/>
      </xdr:nvCxnSpPr>
      <xdr:spPr>
        <a:xfrm flipV="1">
          <a:off x="1447800" y="76054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130628</xdr:rowOff>
    </xdr:from>
    <xdr:to>
      <xdr:col>23</xdr:col>
      <xdr:colOff>184150</xdr:colOff>
      <xdr:row>44</xdr:row>
      <xdr:rowOff>60778</xdr:rowOff>
    </xdr:to>
    <xdr:sp macro="" textlink="">
      <xdr:nvSpPr>
        <xdr:cNvPr id="90" name="楕円 89"/>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102705</xdr:rowOff>
    </xdr:from>
    <xdr:ext cx="762000" cy="259045"/>
    <xdr:sp macro="" textlink="">
      <xdr:nvSpPr>
        <xdr:cNvPr id="91" name="財政力該当値テキスト"/>
        <xdr:cNvSpPr txBox="1"/>
      </xdr:nvSpPr>
      <xdr:spPr>
        <a:xfrm>
          <a:off x="5041900" y="747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2" name="楕円 91"/>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3" name="テキスト ボックス 92"/>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4" name="楕円 93"/>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5" name="テキスト ボックス 94"/>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6" name="楕円 95"/>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7" name="テキスト ボックス 96"/>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8" name="楕円 97"/>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9" name="テキスト ボックス 98"/>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類似団体平均値及び全国平均値を下回っているものの、前年度と比較して</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歳入では地方税が前年度比</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％増となったものの、歳出では教育・保育給付費や障害者自立支援給付費等の扶助費が前年度比</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％増となっており、社会保障費の増が主な要因となっている。</a:t>
          </a:r>
          <a:endParaRPr lang="ja-JP" altLang="ja-JP" sz="1400">
            <a:effectLst/>
          </a:endParaRPr>
        </a:p>
        <a:p>
          <a:r>
            <a:rPr kumimoji="1" lang="ja-JP" altLang="ja-JP" sz="1100">
              <a:solidFill>
                <a:schemeClr val="dk1"/>
              </a:solidFill>
              <a:effectLst/>
              <a:latin typeface="+mn-lt"/>
              <a:ea typeface="+mn-ea"/>
              <a:cs typeface="+mn-cs"/>
            </a:rPr>
            <a:t>　今後も社会保障費を主とする経常経費の増加が見込まれるため、公共施設の適切な維持管理による経費削減を図るなど、経常経費の</a:t>
          </a:r>
          <a:r>
            <a:rPr kumimoji="1" lang="ja-JP" altLang="en-US" sz="1100">
              <a:solidFill>
                <a:schemeClr val="dk1"/>
              </a:solidFill>
              <a:effectLst/>
              <a:latin typeface="+mn-lt"/>
              <a:ea typeface="+mn-ea"/>
              <a:cs typeface="+mn-cs"/>
            </a:rPr>
            <a:t>適正化</a:t>
          </a:r>
          <a:r>
            <a:rPr kumimoji="1" lang="ja-JP" altLang="ja-JP" sz="1100">
              <a:solidFill>
                <a:schemeClr val="dk1"/>
              </a:solidFill>
              <a:effectLst/>
              <a:latin typeface="+mn-lt"/>
              <a:ea typeface="+mn-ea"/>
              <a:cs typeface="+mn-cs"/>
            </a:rPr>
            <a:t>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138938</xdr:rowOff>
    </xdr:from>
    <xdr:to>
      <xdr:col>23</xdr:col>
      <xdr:colOff>133350</xdr:colOff>
      <xdr:row>65</xdr:row>
      <xdr:rowOff>51308</xdr:rowOff>
    </xdr:to>
    <xdr:cxnSp macro="">
      <xdr:nvCxnSpPr>
        <xdr:cNvPr id="127" name="直線コネクタ 126"/>
        <xdr:cNvCxnSpPr/>
      </xdr:nvCxnSpPr>
      <xdr:spPr>
        <a:xfrm flipV="1">
          <a:off x="4953000" y="10254488"/>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23385</xdr:rowOff>
    </xdr:from>
    <xdr:ext cx="762000" cy="259045"/>
    <xdr:sp macro="" textlink="">
      <xdr:nvSpPr>
        <xdr:cNvPr id="128" name="財政構造の弾力性最小値テキスト"/>
        <xdr:cNvSpPr txBox="1"/>
      </xdr:nvSpPr>
      <xdr:spPr>
        <a:xfrm>
          <a:off x="5041900" y="11167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51308</xdr:rowOff>
    </xdr:from>
    <xdr:to>
      <xdr:col>24</xdr:col>
      <xdr:colOff>12700</xdr:colOff>
      <xdr:row>65</xdr:row>
      <xdr:rowOff>51308</xdr:rowOff>
    </xdr:to>
    <xdr:cxnSp macro="">
      <xdr:nvCxnSpPr>
        <xdr:cNvPr id="129" name="直線コネクタ 128"/>
        <xdr:cNvCxnSpPr/>
      </xdr:nvCxnSpPr>
      <xdr:spPr>
        <a:xfrm>
          <a:off x="4864100" y="11195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53865</xdr:rowOff>
    </xdr:from>
    <xdr:ext cx="762000" cy="259045"/>
    <xdr:sp macro="" textlink="">
      <xdr:nvSpPr>
        <xdr:cNvPr id="130" name="財政構造の弾力性最大値テキスト"/>
        <xdr:cNvSpPr txBox="1"/>
      </xdr:nvSpPr>
      <xdr:spPr>
        <a:xfrm>
          <a:off x="5041900" y="999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138938</xdr:rowOff>
    </xdr:from>
    <xdr:to>
      <xdr:col>24</xdr:col>
      <xdr:colOff>12700</xdr:colOff>
      <xdr:row>59</xdr:row>
      <xdr:rowOff>138938</xdr:rowOff>
    </xdr:to>
    <xdr:cxnSp macro="">
      <xdr:nvCxnSpPr>
        <xdr:cNvPr id="131" name="直線コネクタ 130"/>
        <xdr:cNvCxnSpPr/>
      </xdr:nvCxnSpPr>
      <xdr:spPr>
        <a:xfrm>
          <a:off x="4864100" y="1025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165354</xdr:rowOff>
    </xdr:from>
    <xdr:to>
      <xdr:col>23</xdr:col>
      <xdr:colOff>133350</xdr:colOff>
      <xdr:row>61</xdr:row>
      <xdr:rowOff>129032</xdr:rowOff>
    </xdr:to>
    <xdr:cxnSp macro="">
      <xdr:nvCxnSpPr>
        <xdr:cNvPr id="132" name="直線コネクタ 131"/>
        <xdr:cNvCxnSpPr/>
      </xdr:nvCxnSpPr>
      <xdr:spPr>
        <a:xfrm>
          <a:off x="4114800" y="10452354"/>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3" name="財政構造の弾力性平均値テキスト"/>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4" name="フローチャート: 判断 133"/>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10922</xdr:rowOff>
    </xdr:from>
    <xdr:to>
      <xdr:col>19</xdr:col>
      <xdr:colOff>133350</xdr:colOff>
      <xdr:row>60</xdr:row>
      <xdr:rowOff>165354</xdr:rowOff>
    </xdr:to>
    <xdr:cxnSp macro="">
      <xdr:nvCxnSpPr>
        <xdr:cNvPr id="135" name="直線コネクタ 134"/>
        <xdr:cNvCxnSpPr/>
      </xdr:nvCxnSpPr>
      <xdr:spPr>
        <a:xfrm>
          <a:off x="3225800" y="1029792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83058</xdr:rowOff>
    </xdr:from>
    <xdr:to>
      <xdr:col>19</xdr:col>
      <xdr:colOff>184150</xdr:colOff>
      <xdr:row>62</xdr:row>
      <xdr:rowOff>13208</xdr:rowOff>
    </xdr:to>
    <xdr:sp macro="" textlink="">
      <xdr:nvSpPr>
        <xdr:cNvPr id="136" name="フローチャート: 判断 135"/>
        <xdr:cNvSpPr/>
      </xdr:nvSpPr>
      <xdr:spPr>
        <a:xfrm>
          <a:off x="4064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169435</xdr:rowOff>
    </xdr:from>
    <xdr:ext cx="736600" cy="259045"/>
    <xdr:sp macro="" textlink="">
      <xdr:nvSpPr>
        <xdr:cNvPr id="137" name="テキスト ボックス 136"/>
        <xdr:cNvSpPr txBox="1"/>
      </xdr:nvSpPr>
      <xdr:spPr>
        <a:xfrm>
          <a:off x="3733800" y="1062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124460</xdr:rowOff>
    </xdr:from>
    <xdr:to>
      <xdr:col>15</xdr:col>
      <xdr:colOff>82550</xdr:colOff>
      <xdr:row>60</xdr:row>
      <xdr:rowOff>10922</xdr:rowOff>
    </xdr:to>
    <xdr:cxnSp macro="">
      <xdr:nvCxnSpPr>
        <xdr:cNvPr id="138" name="直線コネクタ 137"/>
        <xdr:cNvCxnSpPr/>
      </xdr:nvCxnSpPr>
      <xdr:spPr>
        <a:xfrm>
          <a:off x="2336800" y="1024001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39" name="フローチャート: 判断 138"/>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154957</xdr:rowOff>
    </xdr:from>
    <xdr:ext cx="762000" cy="259045"/>
    <xdr:sp macro="" textlink="">
      <xdr:nvSpPr>
        <xdr:cNvPr id="140" name="テキスト ボックス 139"/>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114808</xdr:rowOff>
    </xdr:from>
    <xdr:to>
      <xdr:col>11</xdr:col>
      <xdr:colOff>31750</xdr:colOff>
      <xdr:row>59</xdr:row>
      <xdr:rowOff>124460</xdr:rowOff>
    </xdr:to>
    <xdr:cxnSp macro="">
      <xdr:nvCxnSpPr>
        <xdr:cNvPr id="141" name="直線コネクタ 140"/>
        <xdr:cNvCxnSpPr/>
      </xdr:nvCxnSpPr>
      <xdr:spPr>
        <a:xfrm>
          <a:off x="1447800" y="1023035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2" name="フローチャート: 判断 141"/>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58437</xdr:rowOff>
    </xdr:from>
    <xdr:ext cx="762000" cy="259045"/>
    <xdr:sp macro="" textlink="">
      <xdr:nvSpPr>
        <xdr:cNvPr id="143" name="テキスト ボックス 142"/>
        <xdr:cNvSpPr txBox="1"/>
      </xdr:nvSpPr>
      <xdr:spPr>
        <a:xfrm>
          <a:off x="1955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4" name="フローチャート: 判断 143"/>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169435</xdr:rowOff>
    </xdr:from>
    <xdr:ext cx="762000" cy="259045"/>
    <xdr:sp macro="" textlink="">
      <xdr:nvSpPr>
        <xdr:cNvPr id="145" name="テキスト ボックス 144"/>
        <xdr:cNvSpPr txBox="1"/>
      </xdr:nvSpPr>
      <xdr:spPr>
        <a:xfrm>
          <a:off x="1066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78232</xdr:rowOff>
    </xdr:from>
    <xdr:to>
      <xdr:col>23</xdr:col>
      <xdr:colOff>184150</xdr:colOff>
      <xdr:row>62</xdr:row>
      <xdr:rowOff>8382</xdr:rowOff>
    </xdr:to>
    <xdr:sp macro="" textlink="">
      <xdr:nvSpPr>
        <xdr:cNvPr id="151" name="楕円 150"/>
        <xdr:cNvSpPr/>
      </xdr:nvSpPr>
      <xdr:spPr>
        <a:xfrm>
          <a:off x="49022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94759</xdr:rowOff>
    </xdr:from>
    <xdr:ext cx="762000" cy="259045"/>
    <xdr:sp macro="" textlink="">
      <xdr:nvSpPr>
        <xdr:cNvPr id="152" name="財政構造の弾力性該当値テキスト"/>
        <xdr:cNvSpPr txBox="1"/>
      </xdr:nvSpPr>
      <xdr:spPr>
        <a:xfrm>
          <a:off x="5041900" y="1038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114554</xdr:rowOff>
    </xdr:from>
    <xdr:to>
      <xdr:col>19</xdr:col>
      <xdr:colOff>184150</xdr:colOff>
      <xdr:row>61</xdr:row>
      <xdr:rowOff>44704</xdr:rowOff>
    </xdr:to>
    <xdr:sp macro="" textlink="">
      <xdr:nvSpPr>
        <xdr:cNvPr id="153" name="楕円 152"/>
        <xdr:cNvSpPr/>
      </xdr:nvSpPr>
      <xdr:spPr>
        <a:xfrm>
          <a:off x="4064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54881</xdr:rowOff>
    </xdr:from>
    <xdr:ext cx="736600" cy="259045"/>
    <xdr:sp macro="" textlink="">
      <xdr:nvSpPr>
        <xdr:cNvPr id="154" name="テキスト ボックス 153"/>
        <xdr:cNvSpPr txBox="1"/>
      </xdr:nvSpPr>
      <xdr:spPr>
        <a:xfrm>
          <a:off x="3733800" y="1017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131572</xdr:rowOff>
    </xdr:from>
    <xdr:to>
      <xdr:col>15</xdr:col>
      <xdr:colOff>133350</xdr:colOff>
      <xdr:row>60</xdr:row>
      <xdr:rowOff>61722</xdr:rowOff>
    </xdr:to>
    <xdr:sp macro="" textlink="">
      <xdr:nvSpPr>
        <xdr:cNvPr id="155" name="楕円 154"/>
        <xdr:cNvSpPr/>
      </xdr:nvSpPr>
      <xdr:spPr>
        <a:xfrm>
          <a:off x="3175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71899</xdr:rowOff>
    </xdr:from>
    <xdr:ext cx="762000" cy="259045"/>
    <xdr:sp macro="" textlink="">
      <xdr:nvSpPr>
        <xdr:cNvPr id="156" name="テキスト ボックス 155"/>
        <xdr:cNvSpPr txBox="1"/>
      </xdr:nvSpPr>
      <xdr:spPr>
        <a:xfrm>
          <a:off x="2844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73660</xdr:rowOff>
    </xdr:from>
    <xdr:to>
      <xdr:col>11</xdr:col>
      <xdr:colOff>82550</xdr:colOff>
      <xdr:row>60</xdr:row>
      <xdr:rowOff>3810</xdr:rowOff>
    </xdr:to>
    <xdr:sp macro="" textlink="">
      <xdr:nvSpPr>
        <xdr:cNvPr id="157" name="楕円 156"/>
        <xdr:cNvSpPr/>
      </xdr:nvSpPr>
      <xdr:spPr>
        <a:xfrm>
          <a:off x="2286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58" name="テキスト ボックス 157"/>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64008</xdr:rowOff>
    </xdr:from>
    <xdr:to>
      <xdr:col>7</xdr:col>
      <xdr:colOff>31750</xdr:colOff>
      <xdr:row>59</xdr:row>
      <xdr:rowOff>165608</xdr:rowOff>
    </xdr:to>
    <xdr:sp macro="" textlink="">
      <xdr:nvSpPr>
        <xdr:cNvPr id="159" name="楕円 158"/>
        <xdr:cNvSpPr/>
      </xdr:nvSpPr>
      <xdr:spPr>
        <a:xfrm>
          <a:off x="1397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4335</xdr:rowOff>
    </xdr:from>
    <xdr:ext cx="762000" cy="259045"/>
    <xdr:sp macro="" textlink="">
      <xdr:nvSpPr>
        <xdr:cNvPr id="160" name="テキスト ボックス 159"/>
        <xdr:cNvSpPr txBox="1"/>
      </xdr:nvSpPr>
      <xdr:spPr>
        <a:xfrm>
          <a:off x="1066800" y="994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類似団体平均値及び全国平均値を下回っており、人口は前年比で</a:t>
          </a:r>
          <a:r>
            <a:rPr kumimoji="1" lang="en-US" altLang="ja-JP" sz="1000">
              <a:solidFill>
                <a:schemeClr val="dk1"/>
              </a:solidFill>
              <a:effectLst/>
              <a:latin typeface="+mn-lt"/>
              <a:ea typeface="+mn-ea"/>
              <a:cs typeface="+mn-cs"/>
            </a:rPr>
            <a:t>442</a:t>
          </a:r>
          <a:r>
            <a:rPr kumimoji="1" lang="ja-JP" altLang="ja-JP" sz="1000">
              <a:solidFill>
                <a:schemeClr val="dk1"/>
              </a:solidFill>
              <a:effectLst/>
              <a:latin typeface="+mn-lt"/>
              <a:ea typeface="+mn-ea"/>
              <a:cs typeface="+mn-cs"/>
            </a:rPr>
            <a:t>人の増となっているものの、</a:t>
          </a:r>
          <a:r>
            <a:rPr kumimoji="1" lang="ja-JP" altLang="ja-JP" sz="1000">
              <a:solidFill>
                <a:sysClr val="windowText" lastClr="000000"/>
              </a:solidFill>
              <a:effectLst/>
              <a:latin typeface="+mn-lt"/>
              <a:ea typeface="+mn-ea"/>
              <a:cs typeface="+mn-cs"/>
            </a:rPr>
            <a:t>平成</a:t>
          </a:r>
          <a:r>
            <a:rPr kumimoji="1" lang="en-US" altLang="ja-JP" sz="1000">
              <a:solidFill>
                <a:sysClr val="windowText" lastClr="000000"/>
              </a:solidFill>
              <a:effectLst/>
              <a:latin typeface="+mn-lt"/>
              <a:ea typeface="+mn-ea"/>
              <a:cs typeface="+mn-cs"/>
            </a:rPr>
            <a:t>30</a:t>
          </a:r>
          <a:r>
            <a:rPr kumimoji="1" lang="ja-JP" altLang="ja-JP" sz="1000">
              <a:solidFill>
                <a:sysClr val="windowText" lastClr="000000"/>
              </a:solidFill>
              <a:effectLst/>
              <a:latin typeface="+mn-lt"/>
              <a:ea typeface="+mn-ea"/>
              <a:cs typeface="+mn-cs"/>
            </a:rPr>
            <a:t>年度は退職</a:t>
          </a:r>
          <a:r>
            <a:rPr kumimoji="1" lang="ja-JP" altLang="en-US" sz="1000">
              <a:solidFill>
                <a:sysClr val="windowText" lastClr="000000"/>
              </a:solidFill>
              <a:effectLst/>
              <a:latin typeface="+mn-lt"/>
              <a:ea typeface="+mn-ea"/>
              <a:cs typeface="+mn-cs"/>
            </a:rPr>
            <a:t>手当の増加に伴う</a:t>
          </a:r>
          <a:r>
            <a:rPr kumimoji="1" lang="ja-JP" altLang="ja-JP" sz="1000">
              <a:solidFill>
                <a:sysClr val="windowText" lastClr="000000"/>
              </a:solidFill>
              <a:effectLst/>
              <a:latin typeface="+mn-lt"/>
              <a:ea typeface="+mn-ea"/>
              <a:cs typeface="+mn-cs"/>
            </a:rPr>
            <a:t>人件費の増や、</a:t>
          </a:r>
          <a:r>
            <a:rPr kumimoji="1" lang="ja-JP" altLang="en-US" sz="1000">
              <a:solidFill>
                <a:sysClr val="windowText" lastClr="000000"/>
              </a:solidFill>
              <a:effectLst/>
              <a:latin typeface="+mn-lt"/>
              <a:ea typeface="+mn-ea"/>
              <a:cs typeface="+mn-cs"/>
            </a:rPr>
            <a:t>情報教育推進事業における小中学校への電子黒板の設置</a:t>
          </a:r>
          <a:r>
            <a:rPr kumimoji="1" lang="ja-JP" altLang="ja-JP" sz="1000">
              <a:solidFill>
                <a:sysClr val="windowText" lastClr="000000"/>
              </a:solidFill>
              <a:effectLst/>
              <a:latin typeface="+mn-lt"/>
              <a:ea typeface="+mn-ea"/>
              <a:cs typeface="+mn-cs"/>
            </a:rPr>
            <a:t>に伴う</a:t>
          </a:r>
          <a:r>
            <a:rPr kumimoji="1" lang="ja-JP" altLang="en-US" sz="1000">
              <a:solidFill>
                <a:sysClr val="windowText" lastClr="000000"/>
              </a:solidFill>
              <a:effectLst/>
              <a:latin typeface="+mn-lt"/>
              <a:ea typeface="+mn-ea"/>
              <a:cs typeface="+mn-cs"/>
            </a:rPr>
            <a:t>物件費</a:t>
          </a:r>
          <a:r>
            <a:rPr kumimoji="1" lang="ja-JP" altLang="ja-JP" sz="1000">
              <a:solidFill>
                <a:sysClr val="windowText" lastClr="000000"/>
              </a:solidFill>
              <a:effectLst/>
              <a:latin typeface="+mn-lt"/>
              <a:ea typeface="+mn-ea"/>
              <a:cs typeface="+mn-cs"/>
            </a:rPr>
            <a:t>の増などにより、前年度と比較して</a:t>
          </a:r>
          <a:r>
            <a:rPr kumimoji="1" lang="en-US" altLang="ja-JP" sz="1000">
              <a:solidFill>
                <a:sysClr val="windowText" lastClr="000000"/>
              </a:solidFill>
              <a:effectLst/>
              <a:latin typeface="+mn-lt"/>
              <a:ea typeface="+mn-ea"/>
              <a:cs typeface="+mn-cs"/>
            </a:rPr>
            <a:t>4,726</a:t>
          </a:r>
          <a:r>
            <a:rPr kumimoji="1" lang="ja-JP" altLang="ja-JP" sz="1000">
              <a:solidFill>
                <a:sysClr val="windowText" lastClr="000000"/>
              </a:solidFill>
              <a:effectLst/>
              <a:latin typeface="+mn-lt"/>
              <a:ea typeface="+mn-ea"/>
              <a:cs typeface="+mn-cs"/>
            </a:rPr>
            <a:t>円増加した。</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今後も施設やインフラの老朽化により、維持補修費の更なる増加が見込まれるため、公共施設等総合管理計画や統一的な基準による地方公会計の取り組みにより、運営・維持管理コストの縮減を図りつつ、計画的な事業執行による歳出の平準化に努める。</a:t>
          </a:r>
          <a:endParaRPr lang="ja-JP" altLang="ja-JP" sz="1000">
            <a:solidFill>
              <a:sysClr val="windowText" lastClr="000000"/>
            </a:solidFill>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98690</xdr:rowOff>
    </xdr:from>
    <xdr:to>
      <xdr:col>23</xdr:col>
      <xdr:colOff>133350</xdr:colOff>
      <xdr:row>89</xdr:row>
      <xdr:rowOff>89964</xdr:rowOff>
    </xdr:to>
    <xdr:cxnSp macro="">
      <xdr:nvCxnSpPr>
        <xdr:cNvPr id="192" name="直線コネクタ 191"/>
        <xdr:cNvCxnSpPr/>
      </xdr:nvCxnSpPr>
      <xdr:spPr>
        <a:xfrm flipV="1">
          <a:off x="4953000" y="13814690"/>
          <a:ext cx="0" cy="1534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62041</xdr:rowOff>
    </xdr:from>
    <xdr:ext cx="762000" cy="259045"/>
    <xdr:sp macro="" textlink="">
      <xdr:nvSpPr>
        <xdr:cNvPr id="193" name="人件費・物件費等の状況最小値テキスト"/>
        <xdr:cNvSpPr txBox="1"/>
      </xdr:nvSpPr>
      <xdr:spPr>
        <a:xfrm>
          <a:off x="5041900" y="1532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89964</xdr:rowOff>
    </xdr:from>
    <xdr:to>
      <xdr:col>24</xdr:col>
      <xdr:colOff>12700</xdr:colOff>
      <xdr:row>89</xdr:row>
      <xdr:rowOff>89964</xdr:rowOff>
    </xdr:to>
    <xdr:cxnSp macro="">
      <xdr:nvCxnSpPr>
        <xdr:cNvPr id="194" name="直線コネクタ 193"/>
        <xdr:cNvCxnSpPr/>
      </xdr:nvCxnSpPr>
      <xdr:spPr>
        <a:xfrm>
          <a:off x="4864100" y="15349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13617</xdr:rowOff>
    </xdr:from>
    <xdr:ext cx="762000" cy="259045"/>
    <xdr:sp macro="" textlink="">
      <xdr:nvSpPr>
        <xdr:cNvPr id="195" name="人件費・物件費等の状況最大値テキスト"/>
        <xdr:cNvSpPr txBox="1"/>
      </xdr:nvSpPr>
      <xdr:spPr>
        <a:xfrm>
          <a:off x="5041900" y="1355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98690</xdr:rowOff>
    </xdr:from>
    <xdr:to>
      <xdr:col>24</xdr:col>
      <xdr:colOff>12700</xdr:colOff>
      <xdr:row>80</xdr:row>
      <xdr:rowOff>98690</xdr:rowOff>
    </xdr:to>
    <xdr:cxnSp macro="">
      <xdr:nvCxnSpPr>
        <xdr:cNvPr id="196" name="直線コネクタ 195"/>
        <xdr:cNvCxnSpPr/>
      </xdr:nvCxnSpPr>
      <xdr:spPr>
        <a:xfrm>
          <a:off x="4864100" y="1381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103998</xdr:rowOff>
    </xdr:from>
    <xdr:to>
      <xdr:col>23</xdr:col>
      <xdr:colOff>133350</xdr:colOff>
      <xdr:row>84</xdr:row>
      <xdr:rowOff>14004</xdr:rowOff>
    </xdr:to>
    <xdr:cxnSp macro="">
      <xdr:nvCxnSpPr>
        <xdr:cNvPr id="197" name="直線コネクタ 196"/>
        <xdr:cNvCxnSpPr/>
      </xdr:nvCxnSpPr>
      <xdr:spPr>
        <a:xfrm>
          <a:off x="4114800" y="14334348"/>
          <a:ext cx="838200" cy="8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24923</xdr:rowOff>
    </xdr:from>
    <xdr:ext cx="762000" cy="259045"/>
    <xdr:sp macro="" textlink="">
      <xdr:nvSpPr>
        <xdr:cNvPr id="198" name="人件費・物件費等の状況平均値テキスト"/>
        <xdr:cNvSpPr txBox="1"/>
      </xdr:nvSpPr>
      <xdr:spPr>
        <a:xfrm>
          <a:off x="5041900" y="14426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52846</xdr:rowOff>
    </xdr:from>
    <xdr:to>
      <xdr:col>23</xdr:col>
      <xdr:colOff>184150</xdr:colOff>
      <xdr:row>84</xdr:row>
      <xdr:rowOff>154446</xdr:rowOff>
    </xdr:to>
    <xdr:sp macro="" textlink="">
      <xdr:nvSpPr>
        <xdr:cNvPr id="199" name="フローチャート: 判断 198"/>
        <xdr:cNvSpPr/>
      </xdr:nvSpPr>
      <xdr:spPr>
        <a:xfrm>
          <a:off x="49022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39812</xdr:rowOff>
    </xdr:from>
    <xdr:to>
      <xdr:col>19</xdr:col>
      <xdr:colOff>133350</xdr:colOff>
      <xdr:row>83</xdr:row>
      <xdr:rowOff>103998</xdr:rowOff>
    </xdr:to>
    <xdr:cxnSp macro="">
      <xdr:nvCxnSpPr>
        <xdr:cNvPr id="200" name="直線コネクタ 199"/>
        <xdr:cNvCxnSpPr/>
      </xdr:nvCxnSpPr>
      <xdr:spPr>
        <a:xfrm>
          <a:off x="3225800" y="14270162"/>
          <a:ext cx="889000" cy="6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32181</xdr:rowOff>
    </xdr:from>
    <xdr:to>
      <xdr:col>19</xdr:col>
      <xdr:colOff>184150</xdr:colOff>
      <xdr:row>84</xdr:row>
      <xdr:rowOff>133781</xdr:rowOff>
    </xdr:to>
    <xdr:sp macro="" textlink="">
      <xdr:nvSpPr>
        <xdr:cNvPr id="201" name="フローチャート: 判断 200"/>
        <xdr:cNvSpPr/>
      </xdr:nvSpPr>
      <xdr:spPr>
        <a:xfrm>
          <a:off x="4064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118558</xdr:rowOff>
    </xdr:from>
    <xdr:ext cx="736600" cy="259045"/>
    <xdr:sp macro="" textlink="">
      <xdr:nvSpPr>
        <xdr:cNvPr id="202" name="テキスト ボックス 201"/>
        <xdr:cNvSpPr txBox="1"/>
      </xdr:nvSpPr>
      <xdr:spPr>
        <a:xfrm>
          <a:off x="3733800" y="14520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153591</xdr:rowOff>
    </xdr:from>
    <xdr:to>
      <xdr:col>15</xdr:col>
      <xdr:colOff>82550</xdr:colOff>
      <xdr:row>83</xdr:row>
      <xdr:rowOff>39812</xdr:rowOff>
    </xdr:to>
    <xdr:cxnSp macro="">
      <xdr:nvCxnSpPr>
        <xdr:cNvPr id="203" name="直線コネクタ 202"/>
        <xdr:cNvCxnSpPr/>
      </xdr:nvCxnSpPr>
      <xdr:spPr>
        <a:xfrm>
          <a:off x="2336800" y="14212491"/>
          <a:ext cx="889000" cy="5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153716</xdr:rowOff>
    </xdr:from>
    <xdr:to>
      <xdr:col>15</xdr:col>
      <xdr:colOff>133350</xdr:colOff>
      <xdr:row>84</xdr:row>
      <xdr:rowOff>83866</xdr:rowOff>
    </xdr:to>
    <xdr:sp macro="" textlink="">
      <xdr:nvSpPr>
        <xdr:cNvPr id="204" name="フローチャート: 判断 203"/>
        <xdr:cNvSpPr/>
      </xdr:nvSpPr>
      <xdr:spPr>
        <a:xfrm>
          <a:off x="3175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68643</xdr:rowOff>
    </xdr:from>
    <xdr:ext cx="762000" cy="259045"/>
    <xdr:sp macro="" textlink="">
      <xdr:nvSpPr>
        <xdr:cNvPr id="205" name="テキスト ボックス 204"/>
        <xdr:cNvSpPr txBox="1"/>
      </xdr:nvSpPr>
      <xdr:spPr>
        <a:xfrm>
          <a:off x="2844800" y="1447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87182</xdr:rowOff>
    </xdr:from>
    <xdr:to>
      <xdr:col>11</xdr:col>
      <xdr:colOff>31750</xdr:colOff>
      <xdr:row>82</xdr:row>
      <xdr:rowOff>153591</xdr:rowOff>
    </xdr:to>
    <xdr:cxnSp macro="">
      <xdr:nvCxnSpPr>
        <xdr:cNvPr id="206" name="直線コネクタ 205"/>
        <xdr:cNvCxnSpPr/>
      </xdr:nvCxnSpPr>
      <xdr:spPr>
        <a:xfrm>
          <a:off x="1447800" y="14146082"/>
          <a:ext cx="889000" cy="6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51957</xdr:rowOff>
    </xdr:from>
    <xdr:to>
      <xdr:col>11</xdr:col>
      <xdr:colOff>82550</xdr:colOff>
      <xdr:row>83</xdr:row>
      <xdr:rowOff>153557</xdr:rowOff>
    </xdr:to>
    <xdr:sp macro="" textlink="">
      <xdr:nvSpPr>
        <xdr:cNvPr id="207" name="フローチャート: 判断 206"/>
        <xdr:cNvSpPr/>
      </xdr:nvSpPr>
      <xdr:spPr>
        <a:xfrm>
          <a:off x="2286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138334</xdr:rowOff>
    </xdr:from>
    <xdr:ext cx="762000" cy="259045"/>
    <xdr:sp macro="" textlink="">
      <xdr:nvSpPr>
        <xdr:cNvPr id="208" name="テキスト ボックス 207"/>
        <xdr:cNvSpPr txBox="1"/>
      </xdr:nvSpPr>
      <xdr:spPr>
        <a:xfrm>
          <a:off x="1955800" y="1436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09" name="フローチャート: 判断 208"/>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40746</xdr:rowOff>
    </xdr:from>
    <xdr:ext cx="762000" cy="259045"/>
    <xdr:sp macro="" textlink="">
      <xdr:nvSpPr>
        <xdr:cNvPr id="210" name="テキスト ボックス 209"/>
        <xdr:cNvSpPr txBox="1"/>
      </xdr:nvSpPr>
      <xdr:spPr>
        <a:xfrm>
          <a:off x="1066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134654</xdr:rowOff>
    </xdr:from>
    <xdr:to>
      <xdr:col>23</xdr:col>
      <xdr:colOff>184150</xdr:colOff>
      <xdr:row>84</xdr:row>
      <xdr:rowOff>64804</xdr:rowOff>
    </xdr:to>
    <xdr:sp macro="" textlink="">
      <xdr:nvSpPr>
        <xdr:cNvPr id="216" name="楕円 215"/>
        <xdr:cNvSpPr/>
      </xdr:nvSpPr>
      <xdr:spPr>
        <a:xfrm>
          <a:off x="4902200" y="1436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151181</xdr:rowOff>
    </xdr:from>
    <xdr:ext cx="762000" cy="259045"/>
    <xdr:sp macro="" textlink="">
      <xdr:nvSpPr>
        <xdr:cNvPr id="217" name="人件費・物件費等の状況該当値テキスト"/>
        <xdr:cNvSpPr txBox="1"/>
      </xdr:nvSpPr>
      <xdr:spPr>
        <a:xfrm>
          <a:off x="5041900" y="142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53198</xdr:rowOff>
    </xdr:from>
    <xdr:to>
      <xdr:col>19</xdr:col>
      <xdr:colOff>184150</xdr:colOff>
      <xdr:row>83</xdr:row>
      <xdr:rowOff>154798</xdr:rowOff>
    </xdr:to>
    <xdr:sp macro="" textlink="">
      <xdr:nvSpPr>
        <xdr:cNvPr id="218" name="楕円 217"/>
        <xdr:cNvSpPr/>
      </xdr:nvSpPr>
      <xdr:spPr>
        <a:xfrm>
          <a:off x="4064000" y="1428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164975</xdr:rowOff>
    </xdr:from>
    <xdr:ext cx="736600" cy="259045"/>
    <xdr:sp macro="" textlink="">
      <xdr:nvSpPr>
        <xdr:cNvPr id="219" name="テキスト ボックス 218"/>
        <xdr:cNvSpPr txBox="1"/>
      </xdr:nvSpPr>
      <xdr:spPr>
        <a:xfrm>
          <a:off x="3733800" y="14052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160462</xdr:rowOff>
    </xdr:from>
    <xdr:to>
      <xdr:col>15</xdr:col>
      <xdr:colOff>133350</xdr:colOff>
      <xdr:row>83</xdr:row>
      <xdr:rowOff>90612</xdr:rowOff>
    </xdr:to>
    <xdr:sp macro="" textlink="">
      <xdr:nvSpPr>
        <xdr:cNvPr id="220" name="楕円 219"/>
        <xdr:cNvSpPr/>
      </xdr:nvSpPr>
      <xdr:spPr>
        <a:xfrm>
          <a:off x="3175000" y="1421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100789</xdr:rowOff>
    </xdr:from>
    <xdr:ext cx="762000" cy="259045"/>
    <xdr:sp macro="" textlink="">
      <xdr:nvSpPr>
        <xdr:cNvPr id="221" name="テキスト ボックス 220"/>
        <xdr:cNvSpPr txBox="1"/>
      </xdr:nvSpPr>
      <xdr:spPr>
        <a:xfrm>
          <a:off x="2844800" y="1398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102791</xdr:rowOff>
    </xdr:from>
    <xdr:to>
      <xdr:col>11</xdr:col>
      <xdr:colOff>82550</xdr:colOff>
      <xdr:row>83</xdr:row>
      <xdr:rowOff>32941</xdr:rowOff>
    </xdr:to>
    <xdr:sp macro="" textlink="">
      <xdr:nvSpPr>
        <xdr:cNvPr id="222" name="楕円 221"/>
        <xdr:cNvSpPr/>
      </xdr:nvSpPr>
      <xdr:spPr>
        <a:xfrm>
          <a:off x="2286000" y="1416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43118</xdr:rowOff>
    </xdr:from>
    <xdr:ext cx="762000" cy="259045"/>
    <xdr:sp macro="" textlink="">
      <xdr:nvSpPr>
        <xdr:cNvPr id="223" name="テキスト ボックス 222"/>
        <xdr:cNvSpPr txBox="1"/>
      </xdr:nvSpPr>
      <xdr:spPr>
        <a:xfrm>
          <a:off x="1955800" y="1393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36382</xdr:rowOff>
    </xdr:from>
    <xdr:to>
      <xdr:col>7</xdr:col>
      <xdr:colOff>31750</xdr:colOff>
      <xdr:row>82</xdr:row>
      <xdr:rowOff>137982</xdr:rowOff>
    </xdr:to>
    <xdr:sp macro="" textlink="">
      <xdr:nvSpPr>
        <xdr:cNvPr id="224" name="楕円 223"/>
        <xdr:cNvSpPr/>
      </xdr:nvSpPr>
      <xdr:spPr>
        <a:xfrm>
          <a:off x="1397000" y="1409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148159</xdr:rowOff>
    </xdr:from>
    <xdr:ext cx="762000" cy="259045"/>
    <xdr:sp macro="" textlink="">
      <xdr:nvSpPr>
        <xdr:cNvPr id="225" name="テキスト ボックス 224"/>
        <xdr:cNvSpPr txBox="1"/>
      </xdr:nvSpPr>
      <xdr:spPr>
        <a:xfrm>
          <a:off x="1066800" y="1386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これまで、定員適正化計画に基づく職員数の適正な管理により、国家公務員及び類似団体の平均値を下回っており、今後も引き続き各種手当を含めた給与水準の適正化に努める。</a:t>
          </a:r>
          <a:endParaRPr lang="ja-JP" altLang="ja-JP" sz="1400">
            <a:solidFill>
              <a:sysClr val="windowText" lastClr="00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89</xdr:row>
      <xdr:rowOff>89959</xdr:rowOff>
    </xdr:to>
    <xdr:cxnSp macro="">
      <xdr:nvCxnSpPr>
        <xdr:cNvPr id="254" name="直線コネクタ 253"/>
        <xdr:cNvCxnSpPr/>
      </xdr:nvCxnSpPr>
      <xdr:spPr>
        <a:xfrm flipV="1">
          <a:off x="17018000" y="13921316"/>
          <a:ext cx="0" cy="142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62036</xdr:rowOff>
    </xdr:from>
    <xdr:ext cx="762000" cy="259045"/>
    <xdr:sp macro="" textlink="">
      <xdr:nvSpPr>
        <xdr:cNvPr id="255" name="給与水準   （国との比較）最小値テキスト"/>
        <xdr:cNvSpPr txBox="1"/>
      </xdr:nvSpPr>
      <xdr:spPr>
        <a:xfrm>
          <a:off x="17106900" y="1532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89959</xdr:rowOff>
    </xdr:from>
    <xdr:to>
      <xdr:col>81</xdr:col>
      <xdr:colOff>133350</xdr:colOff>
      <xdr:row>89</xdr:row>
      <xdr:rowOff>89959</xdr:rowOff>
    </xdr:to>
    <xdr:cxnSp macro="">
      <xdr:nvCxnSpPr>
        <xdr:cNvPr id="256" name="直線コネクタ 255"/>
        <xdr:cNvCxnSpPr/>
      </xdr:nvCxnSpPr>
      <xdr:spPr>
        <a:xfrm>
          <a:off x="16929100" y="1534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7"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8" name="直線コネクタ 257"/>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153459</xdr:rowOff>
    </xdr:to>
    <xdr:cxnSp macro="">
      <xdr:nvCxnSpPr>
        <xdr:cNvPr id="259" name="直線コネクタ 258"/>
        <xdr:cNvCxnSpPr/>
      </xdr:nvCxnSpPr>
      <xdr:spPr>
        <a:xfrm flipV="1">
          <a:off x="16179800" y="14283266"/>
          <a:ext cx="8382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0" name="給与水準   （国との比較）平均値テキスト"/>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1" name="フローチャート: 判断 260"/>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153459</xdr:rowOff>
    </xdr:from>
    <xdr:to>
      <xdr:col>77</xdr:col>
      <xdr:colOff>44450</xdr:colOff>
      <xdr:row>83</xdr:row>
      <xdr:rowOff>153459</xdr:rowOff>
    </xdr:to>
    <xdr:cxnSp macro="">
      <xdr:nvCxnSpPr>
        <xdr:cNvPr id="262" name="直線コネクタ 261"/>
        <xdr:cNvCxnSpPr/>
      </xdr:nvCxnSpPr>
      <xdr:spPr>
        <a:xfrm>
          <a:off x="15290800" y="14383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3" name="フローチャート: 判断 262"/>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4" name="テキスト ボックス 263"/>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153459</xdr:rowOff>
    </xdr:from>
    <xdr:to>
      <xdr:col>72</xdr:col>
      <xdr:colOff>203200</xdr:colOff>
      <xdr:row>84</xdr:row>
      <xdr:rowOff>2116</xdr:rowOff>
    </xdr:to>
    <xdr:cxnSp macro="">
      <xdr:nvCxnSpPr>
        <xdr:cNvPr id="265" name="直線コネクタ 264"/>
        <xdr:cNvCxnSpPr/>
      </xdr:nvCxnSpPr>
      <xdr:spPr>
        <a:xfrm flipV="1">
          <a:off x="14401800" y="143838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6" name="フローチャート: 判断 265"/>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7" name="テキスト ボックス 266"/>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2116</xdr:rowOff>
    </xdr:to>
    <xdr:cxnSp macro="">
      <xdr:nvCxnSpPr>
        <xdr:cNvPr id="268" name="直線コネクタ 267"/>
        <xdr:cNvCxnSpPr/>
      </xdr:nvCxnSpPr>
      <xdr:spPr>
        <a:xfrm>
          <a:off x="13512800" y="14403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161925</xdr:rowOff>
    </xdr:from>
    <xdr:to>
      <xdr:col>68</xdr:col>
      <xdr:colOff>203200</xdr:colOff>
      <xdr:row>86</xdr:row>
      <xdr:rowOff>92075</xdr:rowOff>
    </xdr:to>
    <xdr:sp macro="" textlink="">
      <xdr:nvSpPr>
        <xdr:cNvPr id="269" name="フローチャート: 判断 268"/>
        <xdr:cNvSpPr/>
      </xdr:nvSpPr>
      <xdr:spPr>
        <a:xfrm>
          <a:off x="14351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70" name="テキスト ボックス 269"/>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8" name="楕円 277"/>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79"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102659</xdr:rowOff>
    </xdr:from>
    <xdr:to>
      <xdr:col>77</xdr:col>
      <xdr:colOff>95250</xdr:colOff>
      <xdr:row>84</xdr:row>
      <xdr:rowOff>32809</xdr:rowOff>
    </xdr:to>
    <xdr:sp macro="" textlink="">
      <xdr:nvSpPr>
        <xdr:cNvPr id="280" name="楕円 279"/>
        <xdr:cNvSpPr/>
      </xdr:nvSpPr>
      <xdr:spPr>
        <a:xfrm>
          <a:off x="16129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42986</xdr:rowOff>
    </xdr:from>
    <xdr:ext cx="736600" cy="259045"/>
    <xdr:sp macro="" textlink="">
      <xdr:nvSpPr>
        <xdr:cNvPr id="281" name="テキスト ボックス 280"/>
        <xdr:cNvSpPr txBox="1"/>
      </xdr:nvSpPr>
      <xdr:spPr>
        <a:xfrm>
          <a:off x="15798800" y="14101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102659</xdr:rowOff>
    </xdr:from>
    <xdr:to>
      <xdr:col>73</xdr:col>
      <xdr:colOff>44450</xdr:colOff>
      <xdr:row>84</xdr:row>
      <xdr:rowOff>32809</xdr:rowOff>
    </xdr:to>
    <xdr:sp macro="" textlink="">
      <xdr:nvSpPr>
        <xdr:cNvPr id="282" name="楕円 281"/>
        <xdr:cNvSpPr/>
      </xdr:nvSpPr>
      <xdr:spPr>
        <a:xfrm>
          <a:off x="15240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42986</xdr:rowOff>
    </xdr:from>
    <xdr:ext cx="762000" cy="259045"/>
    <xdr:sp macro="" textlink="">
      <xdr:nvSpPr>
        <xdr:cNvPr id="283" name="テキスト ボックス 282"/>
        <xdr:cNvSpPr txBox="1"/>
      </xdr:nvSpPr>
      <xdr:spPr>
        <a:xfrm>
          <a:off x="14909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4" name="楕円 283"/>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5" name="テキスト ボックス 284"/>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86" name="楕円 285"/>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63093</xdr:rowOff>
    </xdr:from>
    <xdr:ext cx="762000" cy="259045"/>
    <xdr:sp macro="" textlink="">
      <xdr:nvSpPr>
        <xdr:cNvPr id="287" name="テキスト ボックス 286"/>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前年度と同じ水準となっており、類似団体平均値及び全国平均値を下回っている。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定員管理</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ついては、社会情勢の変化に伴う新たな行政需要や、多種多様化する市民ニーズへの適切な対応に向け、平成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年度に策定した「沖縄市定員適正化計画」を平成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月に改訂し、</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年度当初の定員数を</a:t>
          </a:r>
          <a:r>
            <a:rPr kumimoji="1" lang="en-US" altLang="ja-JP" sz="1100">
              <a:solidFill>
                <a:sysClr val="windowText" lastClr="000000"/>
              </a:solidFill>
              <a:effectLst/>
              <a:latin typeface="+mn-lt"/>
              <a:ea typeface="+mn-ea"/>
              <a:cs typeface="+mn-cs"/>
            </a:rPr>
            <a:t>1,019</a:t>
          </a:r>
          <a:r>
            <a:rPr kumimoji="1" lang="ja-JP" altLang="ja-JP" sz="1100">
              <a:solidFill>
                <a:sysClr val="windowText" lastClr="000000"/>
              </a:solidFill>
              <a:effectLst/>
              <a:latin typeface="+mn-lt"/>
              <a:ea typeface="+mn-ea"/>
              <a:cs typeface="+mn-cs"/>
            </a:rPr>
            <a:t>人程度とする目標を定めた。同計画に基づき、本市の実情に応じて定員を柔軟に配置するなど、適正な定員管理に努める。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165481</xdr:rowOff>
    </xdr:from>
    <xdr:to>
      <xdr:col>81</xdr:col>
      <xdr:colOff>44450</xdr:colOff>
      <xdr:row>67</xdr:row>
      <xdr:rowOff>7620</xdr:rowOff>
    </xdr:to>
    <xdr:cxnSp macro="">
      <xdr:nvCxnSpPr>
        <xdr:cNvPr id="315" name="直線コネクタ 314"/>
        <xdr:cNvCxnSpPr/>
      </xdr:nvCxnSpPr>
      <xdr:spPr>
        <a:xfrm flipV="1">
          <a:off x="17018000" y="10281031"/>
          <a:ext cx="0" cy="1213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16"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17" name="直線コネクタ 316"/>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80408</xdr:rowOff>
    </xdr:from>
    <xdr:ext cx="762000" cy="259045"/>
    <xdr:sp macro="" textlink="">
      <xdr:nvSpPr>
        <xdr:cNvPr id="318" name="定員管理の状況最大値テキスト"/>
        <xdr:cNvSpPr txBox="1"/>
      </xdr:nvSpPr>
      <xdr:spPr>
        <a:xfrm>
          <a:off x="17106900" y="1002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165481</xdr:rowOff>
    </xdr:from>
    <xdr:to>
      <xdr:col>81</xdr:col>
      <xdr:colOff>133350</xdr:colOff>
      <xdr:row>59</xdr:row>
      <xdr:rowOff>165481</xdr:rowOff>
    </xdr:to>
    <xdr:cxnSp macro="">
      <xdr:nvCxnSpPr>
        <xdr:cNvPr id="319" name="直線コネクタ 318"/>
        <xdr:cNvCxnSpPr/>
      </xdr:nvCxnSpPr>
      <xdr:spPr>
        <a:xfrm>
          <a:off x="16929100" y="10281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160401</xdr:rowOff>
    </xdr:from>
    <xdr:to>
      <xdr:col>81</xdr:col>
      <xdr:colOff>44450</xdr:colOff>
      <xdr:row>61</xdr:row>
      <xdr:rowOff>160401</xdr:rowOff>
    </xdr:to>
    <xdr:cxnSp macro="">
      <xdr:nvCxnSpPr>
        <xdr:cNvPr id="320" name="直線コネクタ 319"/>
        <xdr:cNvCxnSpPr/>
      </xdr:nvCxnSpPr>
      <xdr:spPr>
        <a:xfrm>
          <a:off x="16179800" y="106188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124985</xdr:rowOff>
    </xdr:from>
    <xdr:ext cx="762000" cy="259045"/>
    <xdr:sp macro="" textlink="">
      <xdr:nvSpPr>
        <xdr:cNvPr id="321" name="定員管理の状況平均値テキスト"/>
        <xdr:cNvSpPr txBox="1"/>
      </xdr:nvSpPr>
      <xdr:spPr>
        <a:xfrm>
          <a:off x="17106900" y="1075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152908</xdr:rowOff>
    </xdr:from>
    <xdr:to>
      <xdr:col>81</xdr:col>
      <xdr:colOff>95250</xdr:colOff>
      <xdr:row>63</xdr:row>
      <xdr:rowOff>83058</xdr:rowOff>
    </xdr:to>
    <xdr:sp macro="" textlink="">
      <xdr:nvSpPr>
        <xdr:cNvPr id="322" name="フローチャート: 判断 321"/>
        <xdr:cNvSpPr/>
      </xdr:nvSpPr>
      <xdr:spPr>
        <a:xfrm>
          <a:off x="169672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153162</xdr:rowOff>
    </xdr:from>
    <xdr:to>
      <xdr:col>77</xdr:col>
      <xdr:colOff>44450</xdr:colOff>
      <xdr:row>61</xdr:row>
      <xdr:rowOff>160401</xdr:rowOff>
    </xdr:to>
    <xdr:cxnSp macro="">
      <xdr:nvCxnSpPr>
        <xdr:cNvPr id="323" name="直線コネクタ 322"/>
        <xdr:cNvCxnSpPr/>
      </xdr:nvCxnSpPr>
      <xdr:spPr>
        <a:xfrm>
          <a:off x="15290800" y="1061161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136017</xdr:rowOff>
    </xdr:from>
    <xdr:to>
      <xdr:col>77</xdr:col>
      <xdr:colOff>95250</xdr:colOff>
      <xdr:row>63</xdr:row>
      <xdr:rowOff>66167</xdr:rowOff>
    </xdr:to>
    <xdr:sp macro="" textlink="">
      <xdr:nvSpPr>
        <xdr:cNvPr id="324" name="フローチャート: 判断 323"/>
        <xdr:cNvSpPr/>
      </xdr:nvSpPr>
      <xdr:spPr>
        <a:xfrm>
          <a:off x="161290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50944</xdr:rowOff>
    </xdr:from>
    <xdr:ext cx="736600" cy="259045"/>
    <xdr:sp macro="" textlink="">
      <xdr:nvSpPr>
        <xdr:cNvPr id="325" name="テキスト ボックス 324"/>
        <xdr:cNvSpPr txBox="1"/>
      </xdr:nvSpPr>
      <xdr:spPr>
        <a:xfrm>
          <a:off x="15798800" y="10852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153162</xdr:rowOff>
    </xdr:from>
    <xdr:to>
      <xdr:col>72</xdr:col>
      <xdr:colOff>203200</xdr:colOff>
      <xdr:row>61</xdr:row>
      <xdr:rowOff>160401</xdr:rowOff>
    </xdr:to>
    <xdr:cxnSp macro="">
      <xdr:nvCxnSpPr>
        <xdr:cNvPr id="326" name="直線コネクタ 325"/>
        <xdr:cNvCxnSpPr/>
      </xdr:nvCxnSpPr>
      <xdr:spPr>
        <a:xfrm flipV="1">
          <a:off x="14401800" y="1061161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128778</xdr:rowOff>
    </xdr:from>
    <xdr:to>
      <xdr:col>73</xdr:col>
      <xdr:colOff>44450</xdr:colOff>
      <xdr:row>63</xdr:row>
      <xdr:rowOff>58928</xdr:rowOff>
    </xdr:to>
    <xdr:sp macro="" textlink="">
      <xdr:nvSpPr>
        <xdr:cNvPr id="327" name="フローチャート: 判断 326"/>
        <xdr:cNvSpPr/>
      </xdr:nvSpPr>
      <xdr:spPr>
        <a:xfrm>
          <a:off x="15240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43705</xdr:rowOff>
    </xdr:from>
    <xdr:ext cx="762000" cy="259045"/>
    <xdr:sp macro="" textlink="">
      <xdr:nvSpPr>
        <xdr:cNvPr id="328" name="テキスト ボックス 327"/>
        <xdr:cNvSpPr txBox="1"/>
      </xdr:nvSpPr>
      <xdr:spPr>
        <a:xfrm>
          <a:off x="14909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160401</xdr:rowOff>
    </xdr:from>
    <xdr:to>
      <xdr:col>68</xdr:col>
      <xdr:colOff>152400</xdr:colOff>
      <xdr:row>61</xdr:row>
      <xdr:rowOff>162814</xdr:rowOff>
    </xdr:to>
    <xdr:cxnSp macro="">
      <xdr:nvCxnSpPr>
        <xdr:cNvPr id="329" name="直線コネクタ 328"/>
        <xdr:cNvCxnSpPr/>
      </xdr:nvCxnSpPr>
      <xdr:spPr>
        <a:xfrm flipV="1">
          <a:off x="13512800" y="1061885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150622</xdr:rowOff>
    </xdr:from>
    <xdr:to>
      <xdr:col>68</xdr:col>
      <xdr:colOff>203200</xdr:colOff>
      <xdr:row>62</xdr:row>
      <xdr:rowOff>80772</xdr:rowOff>
    </xdr:to>
    <xdr:sp macro="" textlink="">
      <xdr:nvSpPr>
        <xdr:cNvPr id="330" name="フローチャート: 判断 329"/>
        <xdr:cNvSpPr/>
      </xdr:nvSpPr>
      <xdr:spPr>
        <a:xfrm>
          <a:off x="14351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65549</xdr:rowOff>
    </xdr:from>
    <xdr:ext cx="762000" cy="259045"/>
    <xdr:sp macro="" textlink="">
      <xdr:nvSpPr>
        <xdr:cNvPr id="331" name="テキスト ボックス 330"/>
        <xdr:cNvSpPr txBox="1"/>
      </xdr:nvSpPr>
      <xdr:spPr>
        <a:xfrm>
          <a:off x="14020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2" name="フローチャート: 判断 331"/>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51071</xdr:rowOff>
    </xdr:from>
    <xdr:ext cx="762000" cy="259045"/>
    <xdr:sp macro="" textlink="">
      <xdr:nvSpPr>
        <xdr:cNvPr id="333" name="テキスト ボックス 332"/>
        <xdr:cNvSpPr txBox="1"/>
      </xdr:nvSpPr>
      <xdr:spPr>
        <a:xfrm>
          <a:off x="13131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109601</xdr:rowOff>
    </xdr:from>
    <xdr:to>
      <xdr:col>81</xdr:col>
      <xdr:colOff>95250</xdr:colOff>
      <xdr:row>62</xdr:row>
      <xdr:rowOff>39751</xdr:rowOff>
    </xdr:to>
    <xdr:sp macro="" textlink="">
      <xdr:nvSpPr>
        <xdr:cNvPr id="339" name="楕円 338"/>
        <xdr:cNvSpPr/>
      </xdr:nvSpPr>
      <xdr:spPr>
        <a:xfrm>
          <a:off x="16967200" y="105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126128</xdr:rowOff>
    </xdr:from>
    <xdr:ext cx="762000" cy="259045"/>
    <xdr:sp macro="" textlink="">
      <xdr:nvSpPr>
        <xdr:cNvPr id="340" name="定員管理の状況該当値テキスト"/>
        <xdr:cNvSpPr txBox="1"/>
      </xdr:nvSpPr>
      <xdr:spPr>
        <a:xfrm>
          <a:off x="17106900" y="1041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109601</xdr:rowOff>
    </xdr:from>
    <xdr:to>
      <xdr:col>77</xdr:col>
      <xdr:colOff>95250</xdr:colOff>
      <xdr:row>62</xdr:row>
      <xdr:rowOff>39751</xdr:rowOff>
    </xdr:to>
    <xdr:sp macro="" textlink="">
      <xdr:nvSpPr>
        <xdr:cNvPr id="341" name="楕円 340"/>
        <xdr:cNvSpPr/>
      </xdr:nvSpPr>
      <xdr:spPr>
        <a:xfrm>
          <a:off x="16129000" y="105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49928</xdr:rowOff>
    </xdr:from>
    <xdr:ext cx="736600" cy="259045"/>
    <xdr:sp macro="" textlink="">
      <xdr:nvSpPr>
        <xdr:cNvPr id="342" name="テキスト ボックス 341"/>
        <xdr:cNvSpPr txBox="1"/>
      </xdr:nvSpPr>
      <xdr:spPr>
        <a:xfrm>
          <a:off x="15798800" y="10336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102362</xdr:rowOff>
    </xdr:from>
    <xdr:to>
      <xdr:col>73</xdr:col>
      <xdr:colOff>44450</xdr:colOff>
      <xdr:row>62</xdr:row>
      <xdr:rowOff>32512</xdr:rowOff>
    </xdr:to>
    <xdr:sp macro="" textlink="">
      <xdr:nvSpPr>
        <xdr:cNvPr id="343" name="楕円 342"/>
        <xdr:cNvSpPr/>
      </xdr:nvSpPr>
      <xdr:spPr>
        <a:xfrm>
          <a:off x="15240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42689</xdr:rowOff>
    </xdr:from>
    <xdr:ext cx="762000" cy="259045"/>
    <xdr:sp macro="" textlink="">
      <xdr:nvSpPr>
        <xdr:cNvPr id="344" name="テキスト ボックス 343"/>
        <xdr:cNvSpPr txBox="1"/>
      </xdr:nvSpPr>
      <xdr:spPr>
        <a:xfrm>
          <a:off x="14909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109601</xdr:rowOff>
    </xdr:from>
    <xdr:to>
      <xdr:col>68</xdr:col>
      <xdr:colOff>203200</xdr:colOff>
      <xdr:row>62</xdr:row>
      <xdr:rowOff>39751</xdr:rowOff>
    </xdr:to>
    <xdr:sp macro="" textlink="">
      <xdr:nvSpPr>
        <xdr:cNvPr id="345" name="楕円 344"/>
        <xdr:cNvSpPr/>
      </xdr:nvSpPr>
      <xdr:spPr>
        <a:xfrm>
          <a:off x="14351000" y="105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49928</xdr:rowOff>
    </xdr:from>
    <xdr:ext cx="762000" cy="259045"/>
    <xdr:sp macro="" textlink="">
      <xdr:nvSpPr>
        <xdr:cNvPr id="346" name="テキスト ボックス 345"/>
        <xdr:cNvSpPr txBox="1"/>
      </xdr:nvSpPr>
      <xdr:spPr>
        <a:xfrm>
          <a:off x="14020800" y="1033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112014</xdr:rowOff>
    </xdr:from>
    <xdr:to>
      <xdr:col>64</xdr:col>
      <xdr:colOff>152400</xdr:colOff>
      <xdr:row>62</xdr:row>
      <xdr:rowOff>42164</xdr:rowOff>
    </xdr:to>
    <xdr:sp macro="" textlink="">
      <xdr:nvSpPr>
        <xdr:cNvPr id="347" name="楕円 346"/>
        <xdr:cNvSpPr/>
      </xdr:nvSpPr>
      <xdr:spPr>
        <a:xfrm>
          <a:off x="13462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52341</xdr:rowOff>
    </xdr:from>
    <xdr:ext cx="762000" cy="259045"/>
    <xdr:sp macro="" textlink="">
      <xdr:nvSpPr>
        <xdr:cNvPr id="348" name="テキスト ボックス 347"/>
        <xdr:cNvSpPr txBox="1"/>
      </xdr:nvSpPr>
      <xdr:spPr>
        <a:xfrm>
          <a:off x="13131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前年度と比較して</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ポイント減少し、類似団体平均値及び全国平均値を下回っている。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数値の減少の主な要因は、標準税収入額の増に伴う標準財政規模の増が主な要因となっている。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近年は、老朽化した公共施設の更新整備を進めて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、起債借入における据置期間が終了し元金償還が開始されると、比率の悪化が懸念されるため、慎重な財政運営を行う必要がある。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43</xdr:row>
      <xdr:rowOff>143510</xdr:rowOff>
    </xdr:to>
    <xdr:cxnSp macro="">
      <xdr:nvCxnSpPr>
        <xdr:cNvPr id="377" name="直線コネクタ 376"/>
        <xdr:cNvCxnSpPr/>
      </xdr:nvCxnSpPr>
      <xdr:spPr>
        <a:xfrm flipV="1">
          <a:off x="17018000" y="612436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8"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9" name="直線コネクタ 378"/>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0"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1" name="直線コネクタ 380"/>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148167</xdr:rowOff>
    </xdr:from>
    <xdr:to>
      <xdr:col>81</xdr:col>
      <xdr:colOff>44450</xdr:colOff>
      <xdr:row>38</xdr:row>
      <xdr:rowOff>156210</xdr:rowOff>
    </xdr:to>
    <xdr:cxnSp macro="">
      <xdr:nvCxnSpPr>
        <xdr:cNvPr id="382" name="直線コネクタ 381"/>
        <xdr:cNvCxnSpPr/>
      </xdr:nvCxnSpPr>
      <xdr:spPr>
        <a:xfrm flipV="1">
          <a:off x="16179800" y="666326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42773</xdr:rowOff>
    </xdr:from>
    <xdr:ext cx="762000" cy="259045"/>
    <xdr:sp macro="" textlink="">
      <xdr:nvSpPr>
        <xdr:cNvPr id="383" name="公債費負担の状況平均値テキスト"/>
        <xdr:cNvSpPr txBox="1"/>
      </xdr:nvSpPr>
      <xdr:spPr>
        <a:xfrm>
          <a:off x="17106900" y="672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384" name="フローチャート: 判断 383"/>
        <xdr:cNvSpPr/>
      </xdr:nvSpPr>
      <xdr:spPr>
        <a:xfrm>
          <a:off x="169672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156210</xdr:rowOff>
    </xdr:from>
    <xdr:to>
      <xdr:col>77</xdr:col>
      <xdr:colOff>44450</xdr:colOff>
      <xdr:row>39</xdr:row>
      <xdr:rowOff>33020</xdr:rowOff>
    </xdr:to>
    <xdr:cxnSp macro="">
      <xdr:nvCxnSpPr>
        <xdr:cNvPr id="385" name="直線コネクタ 384"/>
        <xdr:cNvCxnSpPr/>
      </xdr:nvCxnSpPr>
      <xdr:spPr>
        <a:xfrm flipV="1">
          <a:off x="15290800" y="66713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102870</xdr:rowOff>
    </xdr:from>
    <xdr:to>
      <xdr:col>77</xdr:col>
      <xdr:colOff>95250</xdr:colOff>
      <xdr:row>40</xdr:row>
      <xdr:rowOff>33020</xdr:rowOff>
    </xdr:to>
    <xdr:sp macro="" textlink="">
      <xdr:nvSpPr>
        <xdr:cNvPr id="386" name="フローチャート: 判断 385"/>
        <xdr:cNvSpPr/>
      </xdr:nvSpPr>
      <xdr:spPr>
        <a:xfrm>
          <a:off x="16129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17797</xdr:rowOff>
    </xdr:from>
    <xdr:ext cx="736600" cy="259045"/>
    <xdr:sp macro="" textlink="">
      <xdr:nvSpPr>
        <xdr:cNvPr id="387" name="テキスト ボックス 386"/>
        <xdr:cNvSpPr txBox="1"/>
      </xdr:nvSpPr>
      <xdr:spPr>
        <a:xfrm>
          <a:off x="15798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33020</xdr:rowOff>
    </xdr:from>
    <xdr:to>
      <xdr:col>72</xdr:col>
      <xdr:colOff>203200</xdr:colOff>
      <xdr:row>39</xdr:row>
      <xdr:rowOff>81280</xdr:rowOff>
    </xdr:to>
    <xdr:cxnSp macro="">
      <xdr:nvCxnSpPr>
        <xdr:cNvPr id="388" name="直線コネクタ 387"/>
        <xdr:cNvCxnSpPr/>
      </xdr:nvCxnSpPr>
      <xdr:spPr>
        <a:xfrm flipV="1">
          <a:off x="14401800" y="67195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9" name="フローチャート: 判断 388"/>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0" name="テキスト ボックス 389"/>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81280</xdr:rowOff>
    </xdr:from>
    <xdr:to>
      <xdr:col>68</xdr:col>
      <xdr:colOff>152400</xdr:colOff>
      <xdr:row>39</xdr:row>
      <xdr:rowOff>129540</xdr:rowOff>
    </xdr:to>
    <xdr:cxnSp macro="">
      <xdr:nvCxnSpPr>
        <xdr:cNvPr id="391" name="直線コネクタ 390"/>
        <xdr:cNvCxnSpPr/>
      </xdr:nvCxnSpPr>
      <xdr:spPr>
        <a:xfrm flipV="1">
          <a:off x="13512800" y="67678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22437</xdr:rowOff>
    </xdr:from>
    <xdr:to>
      <xdr:col>68</xdr:col>
      <xdr:colOff>203200</xdr:colOff>
      <xdr:row>39</xdr:row>
      <xdr:rowOff>124037</xdr:rowOff>
    </xdr:to>
    <xdr:sp macro="" textlink="">
      <xdr:nvSpPr>
        <xdr:cNvPr id="392" name="フローチャート: 判断 391"/>
        <xdr:cNvSpPr/>
      </xdr:nvSpPr>
      <xdr:spPr>
        <a:xfrm>
          <a:off x="14351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134214</xdr:rowOff>
    </xdr:from>
    <xdr:ext cx="762000" cy="259045"/>
    <xdr:sp macro="" textlink="">
      <xdr:nvSpPr>
        <xdr:cNvPr id="393" name="テキスト ボックス 392"/>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394" name="フローチャート: 判断 393"/>
        <xdr:cNvSpPr/>
      </xdr:nvSpPr>
      <xdr:spPr>
        <a:xfrm>
          <a:off x="13462000" y="670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395" name="テキスト ボックス 394"/>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401" name="楕円 400"/>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402" name="公債費負担の状況該当値テキスト"/>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105410</xdr:rowOff>
    </xdr:from>
    <xdr:to>
      <xdr:col>77</xdr:col>
      <xdr:colOff>95250</xdr:colOff>
      <xdr:row>39</xdr:row>
      <xdr:rowOff>35560</xdr:rowOff>
    </xdr:to>
    <xdr:sp macro="" textlink="">
      <xdr:nvSpPr>
        <xdr:cNvPr id="403" name="楕円 402"/>
        <xdr:cNvSpPr/>
      </xdr:nvSpPr>
      <xdr:spPr>
        <a:xfrm>
          <a:off x="16129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45737</xdr:rowOff>
    </xdr:from>
    <xdr:ext cx="736600" cy="259045"/>
    <xdr:sp macro="" textlink="">
      <xdr:nvSpPr>
        <xdr:cNvPr id="404" name="テキスト ボックス 403"/>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153670</xdr:rowOff>
    </xdr:from>
    <xdr:to>
      <xdr:col>73</xdr:col>
      <xdr:colOff>44450</xdr:colOff>
      <xdr:row>39</xdr:row>
      <xdr:rowOff>83820</xdr:rowOff>
    </xdr:to>
    <xdr:sp macro="" textlink="">
      <xdr:nvSpPr>
        <xdr:cNvPr id="405" name="楕円 404"/>
        <xdr:cNvSpPr/>
      </xdr:nvSpPr>
      <xdr:spPr>
        <a:xfrm>
          <a:off x="15240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93997</xdr:rowOff>
    </xdr:from>
    <xdr:ext cx="762000" cy="259045"/>
    <xdr:sp macro="" textlink="">
      <xdr:nvSpPr>
        <xdr:cNvPr id="406" name="テキスト ボックス 405"/>
        <xdr:cNvSpPr txBox="1"/>
      </xdr:nvSpPr>
      <xdr:spPr>
        <a:xfrm>
          <a:off x="14909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30480</xdr:rowOff>
    </xdr:from>
    <xdr:to>
      <xdr:col>68</xdr:col>
      <xdr:colOff>203200</xdr:colOff>
      <xdr:row>39</xdr:row>
      <xdr:rowOff>132080</xdr:rowOff>
    </xdr:to>
    <xdr:sp macro="" textlink="">
      <xdr:nvSpPr>
        <xdr:cNvPr id="407" name="楕円 406"/>
        <xdr:cNvSpPr/>
      </xdr:nvSpPr>
      <xdr:spPr>
        <a:xfrm>
          <a:off x="14351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116857</xdr:rowOff>
    </xdr:from>
    <xdr:ext cx="762000" cy="259045"/>
    <xdr:sp macro="" textlink="">
      <xdr:nvSpPr>
        <xdr:cNvPr id="408" name="テキスト ボックス 407"/>
        <xdr:cNvSpPr txBox="1"/>
      </xdr:nvSpPr>
      <xdr:spPr>
        <a:xfrm>
          <a:off x="140208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78740</xdr:rowOff>
    </xdr:from>
    <xdr:to>
      <xdr:col>64</xdr:col>
      <xdr:colOff>152400</xdr:colOff>
      <xdr:row>40</xdr:row>
      <xdr:rowOff>8890</xdr:rowOff>
    </xdr:to>
    <xdr:sp macro="" textlink="">
      <xdr:nvSpPr>
        <xdr:cNvPr id="409" name="楕円 408"/>
        <xdr:cNvSpPr/>
      </xdr:nvSpPr>
      <xdr:spPr>
        <a:xfrm>
          <a:off x="13462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165117</xdr:rowOff>
    </xdr:from>
    <xdr:ext cx="762000" cy="259045"/>
    <xdr:sp macro="" textlink="">
      <xdr:nvSpPr>
        <xdr:cNvPr id="410" name="テキスト ボックス 409"/>
        <xdr:cNvSpPr txBox="1"/>
      </xdr:nvSpPr>
      <xdr:spPr>
        <a:xfrm>
          <a:off x="13131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前年度と比較して</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し、類似団体平均値及び全国平均値を大きく下回っている。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老朽化に伴う公共施設の更新整備により、地方債の現在高は増加傾向にあるものの、将来負担額</a:t>
          </a:r>
          <a:r>
            <a:rPr kumimoji="1" lang="ja-JP" altLang="en-US" sz="1100">
              <a:solidFill>
                <a:sysClr val="windowText" lastClr="000000"/>
              </a:solidFill>
              <a:effectLst/>
              <a:latin typeface="+mn-lt"/>
              <a:ea typeface="+mn-ea"/>
              <a:cs typeface="+mn-cs"/>
            </a:rPr>
            <a:t>の総額は</a:t>
          </a:r>
          <a:r>
            <a:rPr kumimoji="1" lang="ja-JP" altLang="ja-JP" sz="1100">
              <a:solidFill>
                <a:sysClr val="windowText" lastClr="000000"/>
              </a:solidFill>
              <a:effectLst/>
              <a:latin typeface="+mn-lt"/>
              <a:ea typeface="+mn-ea"/>
              <a:cs typeface="+mn-cs"/>
            </a:rPr>
            <a:t>減少しており、</a:t>
          </a:r>
          <a:r>
            <a:rPr kumimoji="1" lang="ja-JP" altLang="en-US" sz="1100">
              <a:solidFill>
                <a:sysClr val="windowText" lastClr="000000"/>
              </a:solidFill>
              <a:effectLst/>
              <a:latin typeface="+mn-lt"/>
              <a:ea typeface="+mn-ea"/>
              <a:cs typeface="+mn-cs"/>
            </a:rPr>
            <a:t>また、標準財政規模も</a:t>
          </a:r>
          <a:r>
            <a:rPr kumimoji="1" lang="ja-JP" altLang="en-US" sz="1100" b="0">
              <a:solidFill>
                <a:sysClr val="windowText" lastClr="000000"/>
              </a:solidFill>
              <a:effectLst/>
              <a:latin typeface="+mn-lt"/>
              <a:ea typeface="+mn-ea"/>
              <a:cs typeface="+mn-cs"/>
            </a:rPr>
            <a:t>増加している事が改善の要因となっている</a:t>
          </a:r>
          <a:r>
            <a:rPr kumimoji="1" lang="ja-JP" altLang="ja-JP" sz="1100" b="0">
              <a:solidFill>
                <a:sysClr val="windowText" lastClr="000000"/>
              </a:solidFill>
              <a:effectLst/>
              <a:latin typeface="+mn-lt"/>
              <a:ea typeface="+mn-ea"/>
              <a:cs typeface="+mn-cs"/>
            </a:rPr>
            <a:t>。</a:t>
          </a:r>
          <a:endParaRPr lang="ja-JP" altLang="ja-JP" sz="1400" b="0">
            <a:solidFill>
              <a:sysClr val="windowText" lastClr="000000"/>
            </a:solidFill>
            <a:effectLst/>
          </a:endParaRPr>
        </a:p>
        <a:p>
          <a:r>
            <a:rPr kumimoji="1" lang="ja-JP" altLang="ja-JP" sz="1100">
              <a:solidFill>
                <a:sysClr val="windowText" lastClr="000000"/>
              </a:solidFill>
              <a:effectLst/>
              <a:latin typeface="+mn-lt"/>
              <a:ea typeface="+mn-ea"/>
              <a:cs typeface="+mn-cs"/>
            </a:rPr>
            <a:t>　今後も公共施設の更新整備に伴う起債残高の増加が見込まれるため、比率の急激な悪化を抑えるため慎重な財政運営を行う必要がある。</a:t>
          </a:r>
          <a:endParaRPr lang="ja-JP" altLang="ja-JP" sz="1400">
            <a:solidFill>
              <a:sysClr val="windowText" lastClr="00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22195</xdr:rowOff>
    </xdr:to>
    <xdr:cxnSp macro="">
      <xdr:nvCxnSpPr>
        <xdr:cNvPr id="441" name="直線コネクタ 440"/>
        <xdr:cNvCxnSpPr/>
      </xdr:nvCxnSpPr>
      <xdr:spPr>
        <a:xfrm flipV="1">
          <a:off x="17018000" y="2313214"/>
          <a:ext cx="0" cy="1652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165722</xdr:rowOff>
    </xdr:from>
    <xdr:ext cx="762000" cy="259045"/>
    <xdr:sp macro="" textlink="">
      <xdr:nvSpPr>
        <xdr:cNvPr id="442" name="将来負担の状況最小値テキスト"/>
        <xdr:cNvSpPr txBox="1"/>
      </xdr:nvSpPr>
      <xdr:spPr>
        <a:xfrm>
          <a:off x="17106900" y="393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22195</xdr:rowOff>
    </xdr:from>
    <xdr:to>
      <xdr:col>81</xdr:col>
      <xdr:colOff>133350</xdr:colOff>
      <xdr:row>23</xdr:row>
      <xdr:rowOff>22195</xdr:rowOff>
    </xdr:to>
    <xdr:cxnSp macro="">
      <xdr:nvCxnSpPr>
        <xdr:cNvPr id="443" name="直線コネクタ 442"/>
        <xdr:cNvCxnSpPr/>
      </xdr:nvCxnSpPr>
      <xdr:spPr>
        <a:xfrm>
          <a:off x="16929100" y="396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73781</xdr:rowOff>
    </xdr:from>
    <xdr:to>
      <xdr:col>81</xdr:col>
      <xdr:colOff>44450</xdr:colOff>
      <xdr:row>14</xdr:row>
      <xdr:rowOff>97911</xdr:rowOff>
    </xdr:to>
    <xdr:cxnSp macro="">
      <xdr:nvCxnSpPr>
        <xdr:cNvPr id="446" name="直線コネクタ 445"/>
        <xdr:cNvCxnSpPr/>
      </xdr:nvCxnSpPr>
      <xdr:spPr>
        <a:xfrm flipV="1">
          <a:off x="16179800" y="2474081"/>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33642</xdr:rowOff>
    </xdr:from>
    <xdr:ext cx="762000" cy="259045"/>
    <xdr:sp macro="" textlink="">
      <xdr:nvSpPr>
        <xdr:cNvPr id="447" name="将来負担の状況平均値テキスト"/>
        <xdr:cNvSpPr txBox="1"/>
      </xdr:nvSpPr>
      <xdr:spPr>
        <a:xfrm>
          <a:off x="17106900" y="2776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61565</xdr:rowOff>
    </xdr:from>
    <xdr:to>
      <xdr:col>81</xdr:col>
      <xdr:colOff>95250</xdr:colOff>
      <xdr:row>16</xdr:row>
      <xdr:rowOff>163165</xdr:rowOff>
    </xdr:to>
    <xdr:sp macro="" textlink="">
      <xdr:nvSpPr>
        <xdr:cNvPr id="448" name="フローチャート: 判断 447"/>
        <xdr:cNvSpPr/>
      </xdr:nvSpPr>
      <xdr:spPr>
        <a:xfrm>
          <a:off x="169672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80675</xdr:rowOff>
    </xdr:from>
    <xdr:to>
      <xdr:col>77</xdr:col>
      <xdr:colOff>44450</xdr:colOff>
      <xdr:row>14</xdr:row>
      <xdr:rowOff>97911</xdr:rowOff>
    </xdr:to>
    <xdr:cxnSp macro="">
      <xdr:nvCxnSpPr>
        <xdr:cNvPr id="449" name="直線コネクタ 448"/>
        <xdr:cNvCxnSpPr/>
      </xdr:nvCxnSpPr>
      <xdr:spPr>
        <a:xfrm>
          <a:off x="15290800" y="2480975"/>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107527</xdr:rowOff>
    </xdr:from>
    <xdr:to>
      <xdr:col>77</xdr:col>
      <xdr:colOff>95250</xdr:colOff>
      <xdr:row>17</xdr:row>
      <xdr:rowOff>37677</xdr:rowOff>
    </xdr:to>
    <xdr:sp macro="" textlink="">
      <xdr:nvSpPr>
        <xdr:cNvPr id="450" name="フローチャート: 判断 449"/>
        <xdr:cNvSpPr/>
      </xdr:nvSpPr>
      <xdr:spPr>
        <a:xfrm>
          <a:off x="16129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22454</xdr:rowOff>
    </xdr:from>
    <xdr:ext cx="736600" cy="259045"/>
    <xdr:sp macro="" textlink="">
      <xdr:nvSpPr>
        <xdr:cNvPr id="451" name="テキスト ボックス 450"/>
        <xdr:cNvSpPr txBox="1"/>
      </xdr:nvSpPr>
      <xdr:spPr>
        <a:xfrm>
          <a:off x="15798800" y="293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34713</xdr:rowOff>
    </xdr:from>
    <xdr:to>
      <xdr:col>72</xdr:col>
      <xdr:colOff>203200</xdr:colOff>
      <xdr:row>14</xdr:row>
      <xdr:rowOff>80675</xdr:rowOff>
    </xdr:to>
    <xdr:cxnSp macro="">
      <xdr:nvCxnSpPr>
        <xdr:cNvPr id="452" name="直線コネクタ 451"/>
        <xdr:cNvCxnSpPr/>
      </xdr:nvCxnSpPr>
      <xdr:spPr>
        <a:xfrm>
          <a:off x="14401800" y="243501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129359</xdr:rowOff>
    </xdr:from>
    <xdr:to>
      <xdr:col>73</xdr:col>
      <xdr:colOff>44450</xdr:colOff>
      <xdr:row>17</xdr:row>
      <xdr:rowOff>59509</xdr:rowOff>
    </xdr:to>
    <xdr:sp macro="" textlink="">
      <xdr:nvSpPr>
        <xdr:cNvPr id="453" name="フローチャート: 判断 452"/>
        <xdr:cNvSpPr/>
      </xdr:nvSpPr>
      <xdr:spPr>
        <a:xfrm>
          <a:off x="15240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44286</xdr:rowOff>
    </xdr:from>
    <xdr:ext cx="762000" cy="259045"/>
    <xdr:sp macro="" textlink="">
      <xdr:nvSpPr>
        <xdr:cNvPr id="454" name="テキスト ボックス 453"/>
        <xdr:cNvSpPr txBox="1"/>
      </xdr:nvSpPr>
      <xdr:spPr>
        <a:xfrm>
          <a:off x="14909800" y="295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34713</xdr:rowOff>
    </xdr:from>
    <xdr:to>
      <xdr:col>68</xdr:col>
      <xdr:colOff>152400</xdr:colOff>
      <xdr:row>14</xdr:row>
      <xdr:rowOff>111700</xdr:rowOff>
    </xdr:to>
    <xdr:cxnSp macro="">
      <xdr:nvCxnSpPr>
        <xdr:cNvPr id="455" name="直線コネクタ 454"/>
        <xdr:cNvCxnSpPr/>
      </xdr:nvCxnSpPr>
      <xdr:spPr>
        <a:xfrm flipV="1">
          <a:off x="13512800" y="2435013"/>
          <a:ext cx="889000" cy="7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91682</xdr:rowOff>
    </xdr:from>
    <xdr:to>
      <xdr:col>68</xdr:col>
      <xdr:colOff>203200</xdr:colOff>
      <xdr:row>16</xdr:row>
      <xdr:rowOff>21832</xdr:rowOff>
    </xdr:to>
    <xdr:sp macro="" textlink="">
      <xdr:nvSpPr>
        <xdr:cNvPr id="456" name="フローチャート: 判断 455"/>
        <xdr:cNvSpPr/>
      </xdr:nvSpPr>
      <xdr:spPr>
        <a:xfrm>
          <a:off x="14351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6609</xdr:rowOff>
    </xdr:from>
    <xdr:ext cx="762000" cy="259045"/>
    <xdr:sp macro="" textlink="">
      <xdr:nvSpPr>
        <xdr:cNvPr id="457" name="テキスト ボックス 456"/>
        <xdr:cNvSpPr txBox="1"/>
      </xdr:nvSpPr>
      <xdr:spPr>
        <a:xfrm>
          <a:off x="14020800" y="274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79042</xdr:rowOff>
    </xdr:from>
    <xdr:to>
      <xdr:col>64</xdr:col>
      <xdr:colOff>152400</xdr:colOff>
      <xdr:row>16</xdr:row>
      <xdr:rowOff>9192</xdr:rowOff>
    </xdr:to>
    <xdr:sp macro="" textlink="">
      <xdr:nvSpPr>
        <xdr:cNvPr id="458" name="フローチャート: 判断 457"/>
        <xdr:cNvSpPr/>
      </xdr:nvSpPr>
      <xdr:spPr>
        <a:xfrm>
          <a:off x="13462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165419</xdr:rowOff>
    </xdr:from>
    <xdr:ext cx="762000" cy="259045"/>
    <xdr:sp macro="" textlink="">
      <xdr:nvSpPr>
        <xdr:cNvPr id="459" name="テキスト ボックス 458"/>
        <xdr:cNvSpPr txBox="1"/>
      </xdr:nvSpPr>
      <xdr:spPr>
        <a:xfrm>
          <a:off x="13131800" y="273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65" name="楕円 464"/>
        <xdr:cNvSpPr/>
      </xdr:nvSpPr>
      <xdr:spPr>
        <a:xfrm>
          <a:off x="16967200" y="242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39508</xdr:rowOff>
    </xdr:from>
    <xdr:ext cx="762000" cy="259045"/>
    <xdr:sp macro="" textlink="">
      <xdr:nvSpPr>
        <xdr:cNvPr id="466" name="将来負担の状況該当値テキスト"/>
        <xdr:cNvSpPr txBox="1"/>
      </xdr:nvSpPr>
      <xdr:spPr>
        <a:xfrm>
          <a:off x="17106900" y="226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47111</xdr:rowOff>
    </xdr:from>
    <xdr:to>
      <xdr:col>77</xdr:col>
      <xdr:colOff>95250</xdr:colOff>
      <xdr:row>14</xdr:row>
      <xdr:rowOff>148711</xdr:rowOff>
    </xdr:to>
    <xdr:sp macro="" textlink="">
      <xdr:nvSpPr>
        <xdr:cNvPr id="467" name="楕円 466"/>
        <xdr:cNvSpPr/>
      </xdr:nvSpPr>
      <xdr:spPr>
        <a:xfrm>
          <a:off x="16129000" y="244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158888</xdr:rowOff>
    </xdr:from>
    <xdr:ext cx="736600" cy="259045"/>
    <xdr:sp macro="" textlink="">
      <xdr:nvSpPr>
        <xdr:cNvPr id="468" name="テキスト ボックス 467"/>
        <xdr:cNvSpPr txBox="1"/>
      </xdr:nvSpPr>
      <xdr:spPr>
        <a:xfrm>
          <a:off x="15798800" y="2216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29875</xdr:rowOff>
    </xdr:from>
    <xdr:to>
      <xdr:col>73</xdr:col>
      <xdr:colOff>44450</xdr:colOff>
      <xdr:row>14</xdr:row>
      <xdr:rowOff>131475</xdr:rowOff>
    </xdr:to>
    <xdr:sp macro="" textlink="">
      <xdr:nvSpPr>
        <xdr:cNvPr id="469" name="楕円 468"/>
        <xdr:cNvSpPr/>
      </xdr:nvSpPr>
      <xdr:spPr>
        <a:xfrm>
          <a:off x="15240000" y="24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141652</xdr:rowOff>
    </xdr:from>
    <xdr:ext cx="762000" cy="259045"/>
    <xdr:sp macro="" textlink="">
      <xdr:nvSpPr>
        <xdr:cNvPr id="470" name="テキスト ボックス 469"/>
        <xdr:cNvSpPr txBox="1"/>
      </xdr:nvSpPr>
      <xdr:spPr>
        <a:xfrm>
          <a:off x="14909800" y="21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155363</xdr:rowOff>
    </xdr:from>
    <xdr:to>
      <xdr:col>68</xdr:col>
      <xdr:colOff>203200</xdr:colOff>
      <xdr:row>14</xdr:row>
      <xdr:rowOff>85513</xdr:rowOff>
    </xdr:to>
    <xdr:sp macro="" textlink="">
      <xdr:nvSpPr>
        <xdr:cNvPr id="471" name="楕円 470"/>
        <xdr:cNvSpPr/>
      </xdr:nvSpPr>
      <xdr:spPr>
        <a:xfrm>
          <a:off x="14351000" y="23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95690</xdr:rowOff>
    </xdr:from>
    <xdr:ext cx="762000" cy="259045"/>
    <xdr:sp macro="" textlink="">
      <xdr:nvSpPr>
        <xdr:cNvPr id="472" name="テキスト ボックス 471"/>
        <xdr:cNvSpPr txBox="1"/>
      </xdr:nvSpPr>
      <xdr:spPr>
        <a:xfrm>
          <a:off x="14020800" y="215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60900</xdr:rowOff>
    </xdr:from>
    <xdr:to>
      <xdr:col>64</xdr:col>
      <xdr:colOff>152400</xdr:colOff>
      <xdr:row>14</xdr:row>
      <xdr:rowOff>162500</xdr:rowOff>
    </xdr:to>
    <xdr:sp macro="" textlink="">
      <xdr:nvSpPr>
        <xdr:cNvPr id="473" name="楕円 472"/>
        <xdr:cNvSpPr/>
      </xdr:nvSpPr>
      <xdr:spPr>
        <a:xfrm>
          <a:off x="13462000" y="24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1227</xdr:rowOff>
    </xdr:from>
    <xdr:ext cx="762000" cy="259045"/>
    <xdr:sp macro="" textlink="">
      <xdr:nvSpPr>
        <xdr:cNvPr id="474" name="テキスト ボックス 473"/>
        <xdr:cNvSpPr txBox="1"/>
      </xdr:nvSpPr>
      <xdr:spPr>
        <a:xfrm>
          <a:off x="13131800" y="22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142,217
140,612
49.72
70,160,591
67,903,494
1,599,845
29,341,923
39,708,349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人件費については、類似団体平均値を</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ポイント下回って</a:t>
          </a:r>
          <a:r>
            <a:rPr kumimoji="1" lang="ja-JP" altLang="en-US" sz="1100">
              <a:solidFill>
                <a:sysClr val="windowText" lastClr="000000"/>
              </a:solidFill>
              <a:effectLst/>
              <a:latin typeface="+mn-lt"/>
              <a:ea typeface="+mn-ea"/>
              <a:cs typeface="+mn-cs"/>
            </a:rPr>
            <a:t>いるものの</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1.4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主な要因としては、平成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年度決算において退職手当費が増加していることが起因している。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今後も各種手当を含めた給与体系及び定員管理の適正化、アウトソーシングなど、人件費の抑制に努める。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143328</xdr:rowOff>
    </xdr:from>
    <xdr:to>
      <xdr:col>24</xdr:col>
      <xdr:colOff>25400</xdr:colOff>
      <xdr:row>41</xdr:row>
      <xdr:rowOff>118835</xdr:rowOff>
    </xdr:to>
    <xdr:cxnSp macro="">
      <xdr:nvCxnSpPr>
        <xdr:cNvPr id="63" name="直線コネクタ 62"/>
        <xdr:cNvCxnSpPr/>
      </xdr:nvCxnSpPr>
      <xdr:spPr>
        <a:xfrm flipV="1">
          <a:off x="4826000" y="562972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90912</xdr:rowOff>
    </xdr:from>
    <xdr:ext cx="762000" cy="259045"/>
    <xdr:sp macro="" textlink="">
      <xdr:nvSpPr>
        <xdr:cNvPr id="64" name="人件費最小値テキスト"/>
        <xdr:cNvSpPr txBox="1"/>
      </xdr:nvSpPr>
      <xdr:spPr>
        <a:xfrm>
          <a:off x="4914900" y="71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118835</xdr:rowOff>
    </xdr:from>
    <xdr:to>
      <xdr:col>24</xdr:col>
      <xdr:colOff>114300</xdr:colOff>
      <xdr:row>41</xdr:row>
      <xdr:rowOff>118835</xdr:rowOff>
    </xdr:to>
    <xdr:cxnSp macro="">
      <xdr:nvCxnSpPr>
        <xdr:cNvPr id="65" name="直線コネクタ 64"/>
        <xdr:cNvCxnSpPr/>
      </xdr:nvCxnSpPr>
      <xdr:spPr>
        <a:xfrm>
          <a:off x="4737100" y="714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58255</xdr:rowOff>
    </xdr:from>
    <xdr:ext cx="762000" cy="259045"/>
    <xdr:sp macro="" textlink="">
      <xdr:nvSpPr>
        <xdr:cNvPr id="66" name="人件費最大値テキスト"/>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143328</xdr:rowOff>
    </xdr:from>
    <xdr:to>
      <xdr:col>24</xdr:col>
      <xdr:colOff>114300</xdr:colOff>
      <xdr:row>32</xdr:row>
      <xdr:rowOff>143328</xdr:rowOff>
    </xdr:to>
    <xdr:cxnSp macro="">
      <xdr:nvCxnSpPr>
        <xdr:cNvPr id="67" name="直線コネクタ 66"/>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94343</xdr:rowOff>
    </xdr:from>
    <xdr:to>
      <xdr:col>24</xdr:col>
      <xdr:colOff>25400</xdr:colOff>
      <xdr:row>35</xdr:row>
      <xdr:rowOff>151493</xdr:rowOff>
    </xdr:to>
    <xdr:cxnSp macro="">
      <xdr:nvCxnSpPr>
        <xdr:cNvPr id="68" name="直線コネクタ 67"/>
        <xdr:cNvCxnSpPr/>
      </xdr:nvCxnSpPr>
      <xdr:spPr>
        <a:xfrm>
          <a:off x="3987800" y="5923643"/>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64605</xdr:rowOff>
    </xdr:from>
    <xdr:ext cx="762000" cy="259045"/>
    <xdr:sp macro="" textlink="">
      <xdr:nvSpPr>
        <xdr:cNvPr id="69" name="人件費平均値テキスト"/>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94343</xdr:rowOff>
    </xdr:from>
    <xdr:to>
      <xdr:col>19</xdr:col>
      <xdr:colOff>187325</xdr:colOff>
      <xdr:row>34</xdr:row>
      <xdr:rowOff>127000</xdr:rowOff>
    </xdr:to>
    <xdr:cxnSp macro="">
      <xdr:nvCxnSpPr>
        <xdr:cNvPr id="71" name="直線コネクタ 70"/>
        <xdr:cNvCxnSpPr/>
      </xdr:nvCxnSpPr>
      <xdr:spPr>
        <a:xfrm flipV="1">
          <a:off x="3098800" y="5923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27214</xdr:rowOff>
    </xdr:from>
    <xdr:to>
      <xdr:col>20</xdr:col>
      <xdr:colOff>38100</xdr:colOff>
      <xdr:row>36</xdr:row>
      <xdr:rowOff>128814</xdr:rowOff>
    </xdr:to>
    <xdr:sp macro="" textlink="">
      <xdr:nvSpPr>
        <xdr:cNvPr id="72" name="フローチャート: 判断 71"/>
        <xdr:cNvSpPr/>
      </xdr:nvSpPr>
      <xdr:spPr>
        <a:xfrm>
          <a:off x="3937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113591</xdr:rowOff>
    </xdr:from>
    <xdr:ext cx="736600" cy="259045"/>
    <xdr:sp macro="" textlink="">
      <xdr:nvSpPr>
        <xdr:cNvPr id="73" name="テキスト ボックス 72"/>
        <xdr:cNvSpPr txBox="1"/>
      </xdr:nvSpPr>
      <xdr:spPr>
        <a:xfrm>
          <a:off x="3606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34</xdr:row>
      <xdr:rowOff>143328</xdr:rowOff>
    </xdr:to>
    <xdr:cxnSp macro="">
      <xdr:nvCxnSpPr>
        <xdr:cNvPr id="74" name="直線コネクタ 73"/>
        <xdr:cNvCxnSpPr/>
      </xdr:nvCxnSpPr>
      <xdr:spPr>
        <a:xfrm flipV="1">
          <a:off x="2209800" y="5956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76" name="テキスト ボックス 75"/>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143328</xdr:rowOff>
    </xdr:from>
    <xdr:to>
      <xdr:col>11</xdr:col>
      <xdr:colOff>9525</xdr:colOff>
      <xdr:row>35</xdr:row>
      <xdr:rowOff>20864</xdr:rowOff>
    </xdr:to>
    <xdr:cxnSp macro="">
      <xdr:nvCxnSpPr>
        <xdr:cNvPr id="77" name="直線コネクタ 76"/>
        <xdr:cNvCxnSpPr/>
      </xdr:nvCxnSpPr>
      <xdr:spPr>
        <a:xfrm flipV="1">
          <a:off x="1320800" y="597262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43543</xdr:rowOff>
    </xdr:from>
    <xdr:to>
      <xdr:col>11</xdr:col>
      <xdr:colOff>60325</xdr:colOff>
      <xdr:row>36</xdr:row>
      <xdr:rowOff>145143</xdr:rowOff>
    </xdr:to>
    <xdr:sp macro="" textlink="">
      <xdr:nvSpPr>
        <xdr:cNvPr id="78" name="フローチャート: 判断 77"/>
        <xdr:cNvSpPr/>
      </xdr:nvSpPr>
      <xdr:spPr>
        <a:xfrm>
          <a:off x="2159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129920</xdr:rowOff>
    </xdr:from>
    <xdr:ext cx="762000" cy="259045"/>
    <xdr:sp macro="" textlink="">
      <xdr:nvSpPr>
        <xdr:cNvPr id="79" name="テキスト ボックス 78"/>
        <xdr:cNvSpPr txBox="1"/>
      </xdr:nvSpPr>
      <xdr:spPr>
        <a:xfrm>
          <a:off x="18288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80934</xdr:rowOff>
    </xdr:from>
    <xdr:ext cx="762000" cy="259045"/>
    <xdr:sp macro="" textlink="">
      <xdr:nvSpPr>
        <xdr:cNvPr id="81" name="テキスト ボックス 80"/>
        <xdr:cNvSpPr txBox="1"/>
      </xdr:nvSpPr>
      <xdr:spPr>
        <a:xfrm>
          <a:off x="939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100693</xdr:rowOff>
    </xdr:from>
    <xdr:to>
      <xdr:col>24</xdr:col>
      <xdr:colOff>76200</xdr:colOff>
      <xdr:row>36</xdr:row>
      <xdr:rowOff>30843</xdr:rowOff>
    </xdr:to>
    <xdr:sp macro="" textlink="">
      <xdr:nvSpPr>
        <xdr:cNvPr id="87" name="楕円 86"/>
        <xdr:cNvSpPr/>
      </xdr:nvSpPr>
      <xdr:spPr>
        <a:xfrm>
          <a:off x="47752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117220</xdr:rowOff>
    </xdr:from>
    <xdr:ext cx="762000" cy="259045"/>
    <xdr:sp macro="" textlink="">
      <xdr:nvSpPr>
        <xdr:cNvPr id="88" name="人件費該当値テキスト"/>
        <xdr:cNvSpPr txBox="1"/>
      </xdr:nvSpPr>
      <xdr:spPr>
        <a:xfrm>
          <a:off x="49149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43543</xdr:rowOff>
    </xdr:from>
    <xdr:to>
      <xdr:col>20</xdr:col>
      <xdr:colOff>38100</xdr:colOff>
      <xdr:row>34</xdr:row>
      <xdr:rowOff>145143</xdr:rowOff>
    </xdr:to>
    <xdr:sp macro="" textlink="">
      <xdr:nvSpPr>
        <xdr:cNvPr id="89" name="楕円 88"/>
        <xdr:cNvSpPr/>
      </xdr:nvSpPr>
      <xdr:spPr>
        <a:xfrm>
          <a:off x="3937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155320</xdr:rowOff>
    </xdr:from>
    <xdr:ext cx="736600" cy="259045"/>
    <xdr:sp macro="" textlink="">
      <xdr:nvSpPr>
        <xdr:cNvPr id="90" name="テキスト ボックス 89"/>
        <xdr:cNvSpPr txBox="1"/>
      </xdr:nvSpPr>
      <xdr:spPr>
        <a:xfrm>
          <a:off x="3606800" y="564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76200</xdr:rowOff>
    </xdr:from>
    <xdr:to>
      <xdr:col>15</xdr:col>
      <xdr:colOff>149225</xdr:colOff>
      <xdr:row>35</xdr:row>
      <xdr:rowOff>6350</xdr:rowOff>
    </xdr:to>
    <xdr:sp macro="" textlink="">
      <xdr:nvSpPr>
        <xdr:cNvPr id="91" name="楕円 90"/>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92" name="テキスト ボックス 91"/>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92528</xdr:rowOff>
    </xdr:from>
    <xdr:to>
      <xdr:col>11</xdr:col>
      <xdr:colOff>60325</xdr:colOff>
      <xdr:row>35</xdr:row>
      <xdr:rowOff>22678</xdr:rowOff>
    </xdr:to>
    <xdr:sp macro="" textlink="">
      <xdr:nvSpPr>
        <xdr:cNvPr id="93" name="楕円 92"/>
        <xdr:cNvSpPr/>
      </xdr:nvSpPr>
      <xdr:spPr>
        <a:xfrm>
          <a:off x="2159000" y="5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32855</xdr:rowOff>
    </xdr:from>
    <xdr:ext cx="762000" cy="259045"/>
    <xdr:sp macro="" textlink="">
      <xdr:nvSpPr>
        <xdr:cNvPr id="94" name="テキスト ボックス 93"/>
        <xdr:cNvSpPr txBox="1"/>
      </xdr:nvSpPr>
      <xdr:spPr>
        <a:xfrm>
          <a:off x="1828800" y="569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141514</xdr:rowOff>
    </xdr:from>
    <xdr:to>
      <xdr:col>6</xdr:col>
      <xdr:colOff>171450</xdr:colOff>
      <xdr:row>35</xdr:row>
      <xdr:rowOff>71664</xdr:rowOff>
    </xdr:to>
    <xdr:sp macro="" textlink="">
      <xdr:nvSpPr>
        <xdr:cNvPr id="95" name="楕円 94"/>
        <xdr:cNvSpPr/>
      </xdr:nvSpPr>
      <xdr:spPr>
        <a:xfrm>
          <a:off x="1270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81841</xdr:rowOff>
    </xdr:from>
    <xdr:ext cx="762000" cy="259045"/>
    <xdr:sp macro="" textlink="">
      <xdr:nvSpPr>
        <xdr:cNvPr id="96" name="テキスト ボックス 95"/>
        <xdr:cNvSpPr txBox="1"/>
      </xdr:nvSpPr>
      <xdr:spPr>
        <a:xfrm>
          <a:off x="939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物件費については、前年度と比較して</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ポイント増加しており、類似団体平均値及び全国平均を上回っている。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公共施設の設備</a:t>
          </a:r>
          <a:r>
            <a:rPr kumimoji="1" lang="ja-JP" altLang="en-US" sz="1100">
              <a:solidFill>
                <a:sysClr val="windowText" lastClr="000000"/>
              </a:solidFill>
              <a:effectLst/>
              <a:latin typeface="+mn-lt"/>
              <a:ea typeface="+mn-ea"/>
              <a:cs typeface="+mn-cs"/>
            </a:rPr>
            <a:t>補修</a:t>
          </a:r>
          <a:r>
            <a:rPr kumimoji="1" lang="ja-JP" altLang="ja-JP" sz="1100">
              <a:solidFill>
                <a:sysClr val="windowText" lastClr="000000"/>
              </a:solidFill>
              <a:effectLst/>
              <a:latin typeface="+mn-lt"/>
              <a:ea typeface="+mn-ea"/>
              <a:cs typeface="+mn-cs"/>
            </a:rPr>
            <a:t>や指定管理、その他行政事務に係る委託料が大半を占めており、今後も施設管理や行政事務における民間能力の活用が進むにつれ、年々増加していくものと見込まれるが、事務事業の効率化・適正化により経費の抑制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22</xdr:row>
      <xdr:rowOff>45357</xdr:rowOff>
    </xdr:to>
    <xdr:cxnSp macro="">
      <xdr:nvCxnSpPr>
        <xdr:cNvPr id="126" name="直線コネクタ 125"/>
        <xdr:cNvCxnSpPr/>
      </xdr:nvCxnSpPr>
      <xdr:spPr>
        <a:xfrm flipV="1">
          <a:off x="16510000" y="23476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17434</xdr:rowOff>
    </xdr:from>
    <xdr:ext cx="762000" cy="259045"/>
    <xdr:sp macro="" textlink="">
      <xdr:nvSpPr>
        <xdr:cNvPr id="127" name="物件費最小値テキスト"/>
        <xdr:cNvSpPr txBox="1"/>
      </xdr:nvSpPr>
      <xdr:spPr>
        <a:xfrm>
          <a:off x="16598900" y="378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45357</xdr:rowOff>
    </xdr:from>
    <xdr:to>
      <xdr:col>82</xdr:col>
      <xdr:colOff>196850</xdr:colOff>
      <xdr:row>22</xdr:row>
      <xdr:rowOff>45357</xdr:rowOff>
    </xdr:to>
    <xdr:cxnSp macro="">
      <xdr:nvCxnSpPr>
        <xdr:cNvPr id="128" name="直線コネクタ 127"/>
        <xdr:cNvCxnSpPr/>
      </xdr:nvCxnSpPr>
      <xdr:spPr>
        <a:xfrm>
          <a:off x="16421100" y="381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143329</xdr:rowOff>
    </xdr:from>
    <xdr:to>
      <xdr:col>82</xdr:col>
      <xdr:colOff>107950</xdr:colOff>
      <xdr:row>19</xdr:row>
      <xdr:rowOff>69850</xdr:rowOff>
    </xdr:to>
    <xdr:cxnSp macro="">
      <xdr:nvCxnSpPr>
        <xdr:cNvPr id="131" name="直線コネクタ 130"/>
        <xdr:cNvCxnSpPr/>
      </xdr:nvCxnSpPr>
      <xdr:spPr>
        <a:xfrm>
          <a:off x="15671800" y="32294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19248</xdr:rowOff>
    </xdr:from>
    <xdr:ext cx="762000" cy="259045"/>
    <xdr:sp macro="" textlink="">
      <xdr:nvSpPr>
        <xdr:cNvPr id="132" name="物件費平均値テキスト"/>
        <xdr:cNvSpPr txBox="1"/>
      </xdr:nvSpPr>
      <xdr:spPr>
        <a:xfrm>
          <a:off x="16598900" y="276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2721</xdr:rowOff>
    </xdr:from>
    <xdr:to>
      <xdr:col>82</xdr:col>
      <xdr:colOff>158750</xdr:colOff>
      <xdr:row>17</xdr:row>
      <xdr:rowOff>104321</xdr:rowOff>
    </xdr:to>
    <xdr:sp macro="" textlink="">
      <xdr:nvSpPr>
        <xdr:cNvPr id="133" name="フローチャート: 判断 132"/>
        <xdr:cNvSpPr/>
      </xdr:nvSpPr>
      <xdr:spPr>
        <a:xfrm>
          <a:off x="164592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167821</xdr:rowOff>
    </xdr:from>
    <xdr:to>
      <xdr:col>78</xdr:col>
      <xdr:colOff>69850</xdr:colOff>
      <xdr:row>18</xdr:row>
      <xdr:rowOff>143329</xdr:rowOff>
    </xdr:to>
    <xdr:cxnSp macro="">
      <xdr:nvCxnSpPr>
        <xdr:cNvPr id="134" name="直線コネクタ 133"/>
        <xdr:cNvCxnSpPr/>
      </xdr:nvCxnSpPr>
      <xdr:spPr>
        <a:xfrm>
          <a:off x="14782800" y="3082471"/>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125186</xdr:rowOff>
    </xdr:from>
    <xdr:to>
      <xdr:col>78</xdr:col>
      <xdr:colOff>120650</xdr:colOff>
      <xdr:row>17</xdr:row>
      <xdr:rowOff>55336</xdr:rowOff>
    </xdr:to>
    <xdr:sp macro="" textlink="">
      <xdr:nvSpPr>
        <xdr:cNvPr id="135" name="フローチャート: 判断 134"/>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65513</xdr:rowOff>
    </xdr:from>
    <xdr:ext cx="736600" cy="259045"/>
    <xdr:sp macro="" textlink="">
      <xdr:nvSpPr>
        <xdr:cNvPr id="136" name="テキスト ボックス 135"/>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167821</xdr:rowOff>
    </xdr:to>
    <xdr:cxnSp macro="">
      <xdr:nvCxnSpPr>
        <xdr:cNvPr id="137" name="直線コネクタ 136"/>
        <xdr:cNvCxnSpPr/>
      </xdr:nvCxnSpPr>
      <xdr:spPr>
        <a:xfrm>
          <a:off x="13893800" y="29845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92529</xdr:rowOff>
    </xdr:from>
    <xdr:to>
      <xdr:col>74</xdr:col>
      <xdr:colOff>31750</xdr:colOff>
      <xdr:row>17</xdr:row>
      <xdr:rowOff>22679</xdr:rowOff>
    </xdr:to>
    <xdr:sp macro="" textlink="">
      <xdr:nvSpPr>
        <xdr:cNvPr id="138" name="フローチャート: 判断 137"/>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32856</xdr:rowOff>
    </xdr:from>
    <xdr:ext cx="762000" cy="259045"/>
    <xdr:sp macro="" textlink="">
      <xdr:nvSpPr>
        <xdr:cNvPr id="139" name="テキスト ボックス 138"/>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53521</xdr:rowOff>
    </xdr:from>
    <xdr:to>
      <xdr:col>69</xdr:col>
      <xdr:colOff>92075</xdr:colOff>
      <xdr:row>17</xdr:row>
      <xdr:rowOff>69850</xdr:rowOff>
    </xdr:to>
    <xdr:cxnSp macro="">
      <xdr:nvCxnSpPr>
        <xdr:cNvPr id="140" name="直線コネクタ 139"/>
        <xdr:cNvCxnSpPr/>
      </xdr:nvCxnSpPr>
      <xdr:spPr>
        <a:xfrm>
          <a:off x="13004800" y="29681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41" name="フローチャート: 判断 140"/>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42" name="テキスト ボックス 141"/>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4" name="テキスト ボックス 143"/>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19050</xdr:rowOff>
    </xdr:from>
    <xdr:to>
      <xdr:col>82</xdr:col>
      <xdr:colOff>158750</xdr:colOff>
      <xdr:row>19</xdr:row>
      <xdr:rowOff>120650</xdr:rowOff>
    </xdr:to>
    <xdr:sp macro="" textlink="">
      <xdr:nvSpPr>
        <xdr:cNvPr id="150" name="楕円 149"/>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162577</xdr:rowOff>
    </xdr:from>
    <xdr:ext cx="762000" cy="259045"/>
    <xdr:sp macro="" textlink="">
      <xdr:nvSpPr>
        <xdr:cNvPr id="151" name="物件費該当値テキスト"/>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92529</xdr:rowOff>
    </xdr:from>
    <xdr:to>
      <xdr:col>78</xdr:col>
      <xdr:colOff>120650</xdr:colOff>
      <xdr:row>19</xdr:row>
      <xdr:rowOff>22678</xdr:rowOff>
    </xdr:to>
    <xdr:sp macro="" textlink="">
      <xdr:nvSpPr>
        <xdr:cNvPr id="152" name="楕円 151"/>
        <xdr:cNvSpPr/>
      </xdr:nvSpPr>
      <xdr:spPr>
        <a:xfrm>
          <a:off x="15621000" y="3178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7455</xdr:rowOff>
    </xdr:from>
    <xdr:ext cx="736600" cy="259045"/>
    <xdr:sp macro="" textlink="">
      <xdr:nvSpPr>
        <xdr:cNvPr id="153" name="テキスト ボックス 152"/>
        <xdr:cNvSpPr txBox="1"/>
      </xdr:nvSpPr>
      <xdr:spPr>
        <a:xfrm>
          <a:off x="15290800" y="326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117021</xdr:rowOff>
    </xdr:from>
    <xdr:to>
      <xdr:col>74</xdr:col>
      <xdr:colOff>31750</xdr:colOff>
      <xdr:row>18</xdr:row>
      <xdr:rowOff>47171</xdr:rowOff>
    </xdr:to>
    <xdr:sp macro="" textlink="">
      <xdr:nvSpPr>
        <xdr:cNvPr id="154" name="楕円 153"/>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55" name="テキスト ボックス 154"/>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6" name="楕円 155"/>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57" name="テキスト ボックス 156"/>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2721</xdr:rowOff>
    </xdr:from>
    <xdr:to>
      <xdr:col>65</xdr:col>
      <xdr:colOff>53975</xdr:colOff>
      <xdr:row>17</xdr:row>
      <xdr:rowOff>104321</xdr:rowOff>
    </xdr:to>
    <xdr:sp macro="" textlink="">
      <xdr:nvSpPr>
        <xdr:cNvPr id="158" name="楕円 157"/>
        <xdr:cNvSpPr/>
      </xdr:nvSpPr>
      <xdr:spPr>
        <a:xfrm>
          <a:off x="129540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114498</xdr:rowOff>
    </xdr:from>
    <xdr:ext cx="762000" cy="259045"/>
    <xdr:sp macro="" textlink="">
      <xdr:nvSpPr>
        <xdr:cNvPr id="159" name="テキスト ボックス 158"/>
        <xdr:cNvSpPr txBox="1"/>
      </xdr:nvSpPr>
      <xdr:spPr>
        <a:xfrm>
          <a:off x="12623800" y="268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扶助費については、年々増加しており、依然として類似団体平均値及び全国平均値を大幅に上回っている。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前年度と比較して</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ポイント増加した要因としては、教育・保育給付費や障害者自立支援給付費の増加が主なものとなっている。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今後も社会保障にかかわる扶助費の自然増</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見込まれる為、適切な行政サービスの実施に努めるとともに、医療費等の</a:t>
          </a:r>
          <a:r>
            <a:rPr kumimoji="1" lang="ja-JP" altLang="en-US" sz="1100">
              <a:solidFill>
                <a:sysClr val="windowText" lastClr="000000"/>
              </a:solidFill>
              <a:effectLst/>
              <a:latin typeface="+mn-lt"/>
              <a:ea typeface="+mn-ea"/>
              <a:cs typeface="+mn-cs"/>
            </a:rPr>
            <a:t>抑制</a:t>
          </a:r>
          <a:r>
            <a:rPr kumimoji="1" lang="ja-JP" altLang="ja-JP" sz="1100">
              <a:solidFill>
                <a:sysClr val="windowText" lastClr="000000"/>
              </a:solidFill>
              <a:effectLst/>
              <a:latin typeface="+mn-lt"/>
              <a:ea typeface="+mn-ea"/>
              <a:cs typeface="+mn-cs"/>
            </a:rPr>
            <a:t>に繋がるよう市民の健康づくりなどを推進する。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91622</xdr:rowOff>
    </xdr:to>
    <xdr:cxnSp macro="">
      <xdr:nvCxnSpPr>
        <xdr:cNvPr id="189" name="直線コネクタ 188"/>
        <xdr:cNvCxnSpPr/>
      </xdr:nvCxnSpPr>
      <xdr:spPr>
        <a:xfrm flipV="1">
          <a:off x="4826000" y="89607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90"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91" name="直線コネクタ 190"/>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2" name="扶助費最大値テキスト"/>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3" name="直線コネクタ 192"/>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69850</xdr:rowOff>
    </xdr:from>
    <xdr:to>
      <xdr:col>24</xdr:col>
      <xdr:colOff>25400</xdr:colOff>
      <xdr:row>61</xdr:row>
      <xdr:rowOff>91622</xdr:rowOff>
    </xdr:to>
    <xdr:cxnSp macro="">
      <xdr:nvCxnSpPr>
        <xdr:cNvPr id="194" name="直線コネクタ 193"/>
        <xdr:cNvCxnSpPr/>
      </xdr:nvCxnSpPr>
      <xdr:spPr>
        <a:xfrm>
          <a:off x="3987800" y="105283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95"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6" name="フローチャート: 判断 195"/>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34472</xdr:rowOff>
    </xdr:from>
    <xdr:to>
      <xdr:col>19</xdr:col>
      <xdr:colOff>187325</xdr:colOff>
      <xdr:row>61</xdr:row>
      <xdr:rowOff>69850</xdr:rowOff>
    </xdr:to>
    <xdr:cxnSp macro="">
      <xdr:nvCxnSpPr>
        <xdr:cNvPr id="197" name="直線コネクタ 196"/>
        <xdr:cNvCxnSpPr/>
      </xdr:nvCxnSpPr>
      <xdr:spPr>
        <a:xfrm>
          <a:off x="3098800" y="10321472"/>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163285</xdr:rowOff>
    </xdr:from>
    <xdr:to>
      <xdr:col>20</xdr:col>
      <xdr:colOff>38100</xdr:colOff>
      <xdr:row>55</xdr:row>
      <xdr:rowOff>93435</xdr:rowOff>
    </xdr:to>
    <xdr:sp macro="" textlink="">
      <xdr:nvSpPr>
        <xdr:cNvPr id="198" name="フローチャート: 判断 197"/>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199" name="テキスト ボックス 198"/>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151493</xdr:rowOff>
    </xdr:from>
    <xdr:to>
      <xdr:col>15</xdr:col>
      <xdr:colOff>98425</xdr:colOff>
      <xdr:row>60</xdr:row>
      <xdr:rowOff>34472</xdr:rowOff>
    </xdr:to>
    <xdr:cxnSp macro="">
      <xdr:nvCxnSpPr>
        <xdr:cNvPr id="200" name="直線コネクタ 199"/>
        <xdr:cNvCxnSpPr/>
      </xdr:nvCxnSpPr>
      <xdr:spPr>
        <a:xfrm>
          <a:off x="2209800" y="10267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201" name="フローチャート: 判断 200"/>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202" name="テキスト ボックス 201"/>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20865</xdr:rowOff>
    </xdr:from>
    <xdr:to>
      <xdr:col>11</xdr:col>
      <xdr:colOff>9525</xdr:colOff>
      <xdr:row>59</xdr:row>
      <xdr:rowOff>151493</xdr:rowOff>
    </xdr:to>
    <xdr:cxnSp macro="">
      <xdr:nvCxnSpPr>
        <xdr:cNvPr id="203" name="直線コネクタ 202"/>
        <xdr:cNvCxnSpPr/>
      </xdr:nvCxnSpPr>
      <xdr:spPr>
        <a:xfrm>
          <a:off x="1320800" y="101364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130628</xdr:rowOff>
    </xdr:from>
    <xdr:to>
      <xdr:col>11</xdr:col>
      <xdr:colOff>60325</xdr:colOff>
      <xdr:row>55</xdr:row>
      <xdr:rowOff>60778</xdr:rowOff>
    </xdr:to>
    <xdr:sp macro="" textlink="">
      <xdr:nvSpPr>
        <xdr:cNvPr id="204" name="フローチャート: 判断 203"/>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70955</xdr:rowOff>
    </xdr:from>
    <xdr:ext cx="762000" cy="259045"/>
    <xdr:sp macro="" textlink="">
      <xdr:nvSpPr>
        <xdr:cNvPr id="205" name="テキスト ボックス 204"/>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6" name="フローチャート: 判断 205"/>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07" name="テキスト ボックス 206"/>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40822</xdr:rowOff>
    </xdr:from>
    <xdr:to>
      <xdr:col>24</xdr:col>
      <xdr:colOff>76200</xdr:colOff>
      <xdr:row>61</xdr:row>
      <xdr:rowOff>142422</xdr:rowOff>
    </xdr:to>
    <xdr:sp macro="" textlink="">
      <xdr:nvSpPr>
        <xdr:cNvPr id="213" name="楕円 212"/>
        <xdr:cNvSpPr/>
      </xdr:nvSpPr>
      <xdr:spPr>
        <a:xfrm>
          <a:off x="4775200" y="104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120849</xdr:rowOff>
    </xdr:from>
    <xdr:ext cx="762000" cy="259045"/>
    <xdr:sp macro="" textlink="">
      <xdr:nvSpPr>
        <xdr:cNvPr id="214" name="扶助費該当値テキスト"/>
        <xdr:cNvSpPr txBox="1"/>
      </xdr:nvSpPr>
      <xdr:spPr>
        <a:xfrm>
          <a:off x="4914900" y="1040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19050</xdr:rowOff>
    </xdr:from>
    <xdr:to>
      <xdr:col>20</xdr:col>
      <xdr:colOff>38100</xdr:colOff>
      <xdr:row>61</xdr:row>
      <xdr:rowOff>120650</xdr:rowOff>
    </xdr:to>
    <xdr:sp macro="" textlink="">
      <xdr:nvSpPr>
        <xdr:cNvPr id="215" name="楕円 214"/>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105427</xdr:rowOff>
    </xdr:from>
    <xdr:ext cx="736600" cy="259045"/>
    <xdr:sp macro="" textlink="">
      <xdr:nvSpPr>
        <xdr:cNvPr id="216" name="テキスト ボックス 215"/>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155122</xdr:rowOff>
    </xdr:from>
    <xdr:to>
      <xdr:col>15</xdr:col>
      <xdr:colOff>149225</xdr:colOff>
      <xdr:row>60</xdr:row>
      <xdr:rowOff>85272</xdr:rowOff>
    </xdr:to>
    <xdr:sp macro="" textlink="">
      <xdr:nvSpPr>
        <xdr:cNvPr id="217" name="楕円 216"/>
        <xdr:cNvSpPr/>
      </xdr:nvSpPr>
      <xdr:spPr>
        <a:xfrm>
          <a:off x="3048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70049</xdr:rowOff>
    </xdr:from>
    <xdr:ext cx="762000" cy="259045"/>
    <xdr:sp macro="" textlink="">
      <xdr:nvSpPr>
        <xdr:cNvPr id="218" name="テキスト ボックス 217"/>
        <xdr:cNvSpPr txBox="1"/>
      </xdr:nvSpPr>
      <xdr:spPr>
        <a:xfrm>
          <a:off x="2717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100693</xdr:rowOff>
    </xdr:from>
    <xdr:to>
      <xdr:col>11</xdr:col>
      <xdr:colOff>60325</xdr:colOff>
      <xdr:row>60</xdr:row>
      <xdr:rowOff>30843</xdr:rowOff>
    </xdr:to>
    <xdr:sp macro="" textlink="">
      <xdr:nvSpPr>
        <xdr:cNvPr id="219" name="楕円 218"/>
        <xdr:cNvSpPr/>
      </xdr:nvSpPr>
      <xdr:spPr>
        <a:xfrm>
          <a:off x="2159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15620</xdr:rowOff>
    </xdr:from>
    <xdr:ext cx="762000" cy="259045"/>
    <xdr:sp macro="" textlink="">
      <xdr:nvSpPr>
        <xdr:cNvPr id="220" name="テキスト ボックス 219"/>
        <xdr:cNvSpPr txBox="1"/>
      </xdr:nvSpPr>
      <xdr:spPr>
        <a:xfrm>
          <a:off x="1828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141515</xdr:rowOff>
    </xdr:from>
    <xdr:to>
      <xdr:col>6</xdr:col>
      <xdr:colOff>171450</xdr:colOff>
      <xdr:row>59</xdr:row>
      <xdr:rowOff>71665</xdr:rowOff>
    </xdr:to>
    <xdr:sp macro="" textlink="">
      <xdr:nvSpPr>
        <xdr:cNvPr id="221" name="楕円 220"/>
        <xdr:cNvSpPr/>
      </xdr:nvSpPr>
      <xdr:spPr>
        <a:xfrm>
          <a:off x="1270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56442</xdr:rowOff>
    </xdr:from>
    <xdr:ext cx="762000" cy="259045"/>
    <xdr:sp macro="" textlink="">
      <xdr:nvSpPr>
        <xdr:cNvPr id="222" name="テキスト ボックス 221"/>
        <xdr:cNvSpPr txBox="1"/>
      </xdr:nvSpPr>
      <xdr:spPr>
        <a:xfrm>
          <a:off x="939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ja-JP" sz="1050">
              <a:solidFill>
                <a:sysClr val="windowText" lastClr="000000"/>
              </a:solidFill>
              <a:effectLst/>
              <a:latin typeface="+mn-lt"/>
              <a:ea typeface="+mn-ea"/>
              <a:cs typeface="+mn-cs"/>
            </a:rPr>
            <a:t>その他については、前年度と比較して</a:t>
          </a:r>
          <a:r>
            <a:rPr kumimoji="1" lang="en-US" altLang="ja-JP" sz="1050">
              <a:solidFill>
                <a:sysClr val="windowText" lastClr="000000"/>
              </a:solidFill>
              <a:effectLst/>
              <a:latin typeface="+mn-lt"/>
              <a:ea typeface="+mn-ea"/>
              <a:cs typeface="+mn-cs"/>
            </a:rPr>
            <a:t>0.1</a:t>
          </a:r>
          <a:r>
            <a:rPr kumimoji="1" lang="ja-JP" altLang="ja-JP" sz="1050">
              <a:solidFill>
                <a:sysClr val="windowText" lastClr="000000"/>
              </a:solidFill>
              <a:effectLst/>
              <a:latin typeface="+mn-lt"/>
              <a:ea typeface="+mn-ea"/>
              <a:cs typeface="+mn-cs"/>
            </a:rPr>
            <a:t>ポイント</a:t>
          </a:r>
          <a:r>
            <a:rPr kumimoji="1" lang="ja-JP" altLang="en-US" sz="1050">
              <a:solidFill>
                <a:sysClr val="windowText" lastClr="000000"/>
              </a:solidFill>
              <a:effectLst/>
              <a:latin typeface="+mn-lt"/>
              <a:ea typeface="+mn-ea"/>
              <a:cs typeface="+mn-cs"/>
            </a:rPr>
            <a:t>減少</a:t>
          </a:r>
          <a:r>
            <a:rPr kumimoji="1" lang="ja-JP" altLang="ja-JP" sz="1050">
              <a:solidFill>
                <a:sysClr val="windowText" lastClr="000000"/>
              </a:solidFill>
              <a:effectLst/>
              <a:latin typeface="+mn-lt"/>
              <a:ea typeface="+mn-ea"/>
              <a:cs typeface="+mn-cs"/>
            </a:rPr>
            <a:t>しているおり、類似団体平均値と</a:t>
          </a:r>
          <a:r>
            <a:rPr kumimoji="1" lang="ja-JP" altLang="en-US" sz="1050">
              <a:solidFill>
                <a:sysClr val="windowText" lastClr="000000"/>
              </a:solidFill>
              <a:effectLst/>
              <a:latin typeface="+mn-lt"/>
              <a:ea typeface="+mn-ea"/>
              <a:cs typeface="+mn-cs"/>
            </a:rPr>
            <a:t>比較して</a:t>
          </a:r>
          <a:r>
            <a:rPr kumimoji="1" lang="en-US" altLang="ja-JP" sz="1050">
              <a:solidFill>
                <a:sysClr val="windowText" lastClr="000000"/>
              </a:solidFill>
              <a:effectLst/>
              <a:latin typeface="+mn-lt"/>
              <a:ea typeface="+mn-ea"/>
              <a:cs typeface="+mn-cs"/>
            </a:rPr>
            <a:t>0.2</a:t>
          </a:r>
          <a:r>
            <a:rPr kumimoji="1" lang="ja-JP" altLang="en-US" sz="1050">
              <a:solidFill>
                <a:sysClr val="windowText" lastClr="000000"/>
              </a:solidFill>
              <a:effectLst/>
              <a:latin typeface="+mn-lt"/>
              <a:ea typeface="+mn-ea"/>
              <a:cs typeface="+mn-cs"/>
            </a:rPr>
            <a:t>ポイント下回っている。</a:t>
          </a:r>
          <a:r>
            <a:rPr kumimoji="1" lang="ja-JP" altLang="ja-JP" sz="1050">
              <a:solidFill>
                <a:sysClr val="windowText" lastClr="000000"/>
              </a:solidFill>
              <a:effectLst/>
              <a:latin typeface="+mn-lt"/>
              <a:ea typeface="+mn-ea"/>
              <a:cs typeface="+mn-cs"/>
            </a:rPr>
            <a:t>また、数値</a:t>
          </a:r>
          <a:r>
            <a:rPr kumimoji="1" lang="en-US" altLang="ja-JP" sz="1050">
              <a:solidFill>
                <a:sysClr val="windowText" lastClr="000000"/>
              </a:solidFill>
              <a:effectLst/>
              <a:latin typeface="+mn-lt"/>
              <a:ea typeface="+mn-ea"/>
              <a:cs typeface="+mn-cs"/>
            </a:rPr>
            <a:t>13.2</a:t>
          </a:r>
          <a:r>
            <a:rPr kumimoji="1" lang="ja-JP" altLang="ja-JP" sz="1050">
              <a:solidFill>
                <a:sysClr val="windowText" lastClr="000000"/>
              </a:solidFill>
              <a:effectLst/>
              <a:latin typeface="+mn-lt"/>
              <a:ea typeface="+mn-ea"/>
              <a:cs typeface="+mn-cs"/>
            </a:rPr>
            <a:t>％のうち、繰出金の占める割合が</a:t>
          </a:r>
          <a:r>
            <a:rPr kumimoji="1" lang="en-US" altLang="ja-JP" sz="1050">
              <a:solidFill>
                <a:sysClr val="windowText" lastClr="000000"/>
              </a:solidFill>
              <a:effectLst/>
              <a:latin typeface="+mn-lt"/>
              <a:ea typeface="+mn-ea"/>
              <a:cs typeface="+mn-cs"/>
            </a:rPr>
            <a:t>12.6</a:t>
          </a:r>
          <a:r>
            <a:rPr kumimoji="1" lang="ja-JP" altLang="ja-JP" sz="1050">
              <a:solidFill>
                <a:sysClr val="windowText" lastClr="000000"/>
              </a:solidFill>
              <a:effectLst/>
              <a:latin typeface="+mn-lt"/>
              <a:ea typeface="+mn-ea"/>
              <a:cs typeface="+mn-cs"/>
            </a:rPr>
            <a:t>％となっている。</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繰出金については、</a:t>
          </a:r>
          <a:r>
            <a:rPr kumimoji="1" lang="ja-JP" altLang="en-US" sz="1050">
              <a:solidFill>
                <a:sysClr val="windowText" lastClr="000000"/>
              </a:solidFill>
              <a:effectLst/>
              <a:latin typeface="+mn-lt"/>
              <a:ea typeface="+mn-ea"/>
              <a:cs typeface="+mn-cs"/>
            </a:rPr>
            <a:t>下水道事業特別会計</a:t>
          </a:r>
          <a:r>
            <a:rPr kumimoji="1" lang="ja-JP" altLang="ja-JP" sz="1050">
              <a:solidFill>
                <a:sysClr val="windowText" lastClr="000000"/>
              </a:solidFill>
              <a:effectLst/>
              <a:latin typeface="+mn-lt"/>
              <a:ea typeface="+mn-ea"/>
              <a:cs typeface="+mn-cs"/>
            </a:rPr>
            <a:t>・介護保険事業特別会計繰出金などが増加して</a:t>
          </a:r>
          <a:r>
            <a:rPr kumimoji="1" lang="ja-JP" altLang="en-US" sz="1050">
              <a:solidFill>
                <a:sysClr val="windowText" lastClr="000000"/>
              </a:solidFill>
              <a:effectLst/>
              <a:latin typeface="+mn-lt"/>
              <a:ea typeface="+mn-ea"/>
              <a:cs typeface="+mn-cs"/>
            </a:rPr>
            <a:t>い</a:t>
          </a:r>
          <a:r>
            <a:rPr kumimoji="1" lang="ja-JP" altLang="ja-JP" sz="1050">
              <a:solidFill>
                <a:sysClr val="windowText" lastClr="000000"/>
              </a:solidFill>
              <a:effectLst/>
              <a:latin typeface="+mn-lt"/>
              <a:ea typeface="+mn-ea"/>
              <a:cs typeface="+mn-cs"/>
            </a:rPr>
            <a:t>る。</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各特別会計において、保険料の適正化など自主財源確保を図り、健全な財政運営に努める。</a:t>
          </a:r>
          <a:endParaRPr lang="ja-JP" altLang="ja-JP" sz="105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62</xdr:row>
      <xdr:rowOff>12700</xdr:rowOff>
    </xdr:to>
    <xdr:cxnSp macro="">
      <xdr:nvCxnSpPr>
        <xdr:cNvPr id="252" name="直線コネクタ 251"/>
        <xdr:cNvCxnSpPr/>
      </xdr:nvCxnSpPr>
      <xdr:spPr>
        <a:xfrm flipV="1">
          <a:off x="16510000" y="9189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53"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54" name="直線コネクタ 253"/>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5"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6" name="直線コネクタ 255"/>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102507</xdr:rowOff>
    </xdr:from>
    <xdr:to>
      <xdr:col>82</xdr:col>
      <xdr:colOff>107950</xdr:colOff>
      <xdr:row>57</xdr:row>
      <xdr:rowOff>118835</xdr:rowOff>
    </xdr:to>
    <xdr:cxnSp macro="">
      <xdr:nvCxnSpPr>
        <xdr:cNvPr id="257" name="直線コネクタ 256"/>
        <xdr:cNvCxnSpPr/>
      </xdr:nvCxnSpPr>
      <xdr:spPr>
        <a:xfrm flipV="1">
          <a:off x="15671800" y="98751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56442</xdr:rowOff>
    </xdr:from>
    <xdr:ext cx="762000" cy="259045"/>
    <xdr:sp macro="" textlink="">
      <xdr:nvSpPr>
        <xdr:cNvPr id="258" name="その他平均値テキスト"/>
        <xdr:cNvSpPr txBox="1"/>
      </xdr:nvSpPr>
      <xdr:spPr>
        <a:xfrm>
          <a:off x="16598900" y="982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59" name="フローチャート: 判断 258"/>
        <xdr:cNvSpPr/>
      </xdr:nvSpPr>
      <xdr:spPr>
        <a:xfrm>
          <a:off x="164592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159657</xdr:rowOff>
    </xdr:from>
    <xdr:to>
      <xdr:col>78</xdr:col>
      <xdr:colOff>69850</xdr:colOff>
      <xdr:row>57</xdr:row>
      <xdr:rowOff>118835</xdr:rowOff>
    </xdr:to>
    <xdr:cxnSp macro="">
      <xdr:nvCxnSpPr>
        <xdr:cNvPr id="260" name="直線コネクタ 259"/>
        <xdr:cNvCxnSpPr/>
      </xdr:nvCxnSpPr>
      <xdr:spPr>
        <a:xfrm>
          <a:off x="14782800" y="97608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68035</xdr:rowOff>
    </xdr:from>
    <xdr:to>
      <xdr:col>78</xdr:col>
      <xdr:colOff>120650</xdr:colOff>
      <xdr:row>57</xdr:row>
      <xdr:rowOff>169635</xdr:rowOff>
    </xdr:to>
    <xdr:sp macro="" textlink="">
      <xdr:nvSpPr>
        <xdr:cNvPr id="261" name="フローチャート: 判断 260"/>
        <xdr:cNvSpPr/>
      </xdr:nvSpPr>
      <xdr:spPr>
        <a:xfrm>
          <a:off x="15621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8362</xdr:rowOff>
    </xdr:from>
    <xdr:ext cx="736600" cy="259045"/>
    <xdr:sp macro="" textlink="">
      <xdr:nvSpPr>
        <xdr:cNvPr id="262" name="テキスト ボックス 261"/>
        <xdr:cNvSpPr txBox="1"/>
      </xdr:nvSpPr>
      <xdr:spPr>
        <a:xfrm>
          <a:off x="15290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78015</xdr:rowOff>
    </xdr:from>
    <xdr:to>
      <xdr:col>73</xdr:col>
      <xdr:colOff>180975</xdr:colOff>
      <xdr:row>56</xdr:row>
      <xdr:rowOff>159657</xdr:rowOff>
    </xdr:to>
    <xdr:cxnSp macro="">
      <xdr:nvCxnSpPr>
        <xdr:cNvPr id="263" name="直線コネクタ 262"/>
        <xdr:cNvCxnSpPr/>
      </xdr:nvCxnSpPr>
      <xdr:spPr>
        <a:xfrm>
          <a:off x="13893800" y="96792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4" name="フローチャート: 判断 263"/>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65" name="テキスト ボックス 264"/>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78015</xdr:rowOff>
    </xdr:from>
    <xdr:to>
      <xdr:col>69</xdr:col>
      <xdr:colOff>92075</xdr:colOff>
      <xdr:row>56</xdr:row>
      <xdr:rowOff>110672</xdr:rowOff>
    </xdr:to>
    <xdr:cxnSp macro="">
      <xdr:nvCxnSpPr>
        <xdr:cNvPr id="266" name="直線コネクタ 265"/>
        <xdr:cNvCxnSpPr/>
      </xdr:nvCxnSpPr>
      <xdr:spPr>
        <a:xfrm flipV="1">
          <a:off x="13004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7" name="フローチャート: 判断 266"/>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68" name="テキスト ボックス 267"/>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27215</xdr:rowOff>
    </xdr:from>
    <xdr:to>
      <xdr:col>65</xdr:col>
      <xdr:colOff>53975</xdr:colOff>
      <xdr:row>58</xdr:row>
      <xdr:rowOff>128815</xdr:rowOff>
    </xdr:to>
    <xdr:sp macro="" textlink="">
      <xdr:nvSpPr>
        <xdr:cNvPr id="269" name="フローチャート: 判断 268"/>
        <xdr:cNvSpPr/>
      </xdr:nvSpPr>
      <xdr:spPr>
        <a:xfrm>
          <a:off x="12954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113592</xdr:rowOff>
    </xdr:from>
    <xdr:ext cx="762000" cy="259045"/>
    <xdr:sp macro="" textlink="">
      <xdr:nvSpPr>
        <xdr:cNvPr id="270" name="テキスト ボックス 269"/>
        <xdr:cNvSpPr txBox="1"/>
      </xdr:nvSpPr>
      <xdr:spPr>
        <a:xfrm>
          <a:off x="12623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76" name="楕円 275"/>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68234</xdr:rowOff>
    </xdr:from>
    <xdr:ext cx="762000" cy="259045"/>
    <xdr:sp macro="" textlink="">
      <xdr:nvSpPr>
        <xdr:cNvPr id="277" name="その他該当値テキスト"/>
        <xdr:cNvSpPr txBox="1"/>
      </xdr:nvSpPr>
      <xdr:spPr>
        <a:xfrm>
          <a:off x="165989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68035</xdr:rowOff>
    </xdr:from>
    <xdr:to>
      <xdr:col>78</xdr:col>
      <xdr:colOff>120650</xdr:colOff>
      <xdr:row>57</xdr:row>
      <xdr:rowOff>169635</xdr:rowOff>
    </xdr:to>
    <xdr:sp macro="" textlink="">
      <xdr:nvSpPr>
        <xdr:cNvPr id="278" name="楕円 277"/>
        <xdr:cNvSpPr/>
      </xdr:nvSpPr>
      <xdr:spPr>
        <a:xfrm>
          <a:off x="15621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154412</xdr:rowOff>
    </xdr:from>
    <xdr:ext cx="736600" cy="259045"/>
    <xdr:sp macro="" textlink="">
      <xdr:nvSpPr>
        <xdr:cNvPr id="279" name="テキスト ボックス 278"/>
        <xdr:cNvSpPr txBox="1"/>
      </xdr:nvSpPr>
      <xdr:spPr>
        <a:xfrm>
          <a:off x="15290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108857</xdr:rowOff>
    </xdr:from>
    <xdr:to>
      <xdr:col>74</xdr:col>
      <xdr:colOff>31750</xdr:colOff>
      <xdr:row>57</xdr:row>
      <xdr:rowOff>39007</xdr:rowOff>
    </xdr:to>
    <xdr:sp macro="" textlink="">
      <xdr:nvSpPr>
        <xdr:cNvPr id="280" name="楕円 279"/>
        <xdr:cNvSpPr/>
      </xdr:nvSpPr>
      <xdr:spPr>
        <a:xfrm>
          <a:off x="14732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49184</xdr:rowOff>
    </xdr:from>
    <xdr:ext cx="762000" cy="259045"/>
    <xdr:sp macro="" textlink="">
      <xdr:nvSpPr>
        <xdr:cNvPr id="281" name="テキスト ボックス 280"/>
        <xdr:cNvSpPr txBox="1"/>
      </xdr:nvSpPr>
      <xdr:spPr>
        <a:xfrm>
          <a:off x="14401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27215</xdr:rowOff>
    </xdr:from>
    <xdr:to>
      <xdr:col>69</xdr:col>
      <xdr:colOff>142875</xdr:colOff>
      <xdr:row>56</xdr:row>
      <xdr:rowOff>128815</xdr:rowOff>
    </xdr:to>
    <xdr:sp macro="" textlink="">
      <xdr:nvSpPr>
        <xdr:cNvPr id="282" name="楕円 281"/>
        <xdr:cNvSpPr/>
      </xdr:nvSpPr>
      <xdr:spPr>
        <a:xfrm>
          <a:off x="13843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138992</xdr:rowOff>
    </xdr:from>
    <xdr:ext cx="762000" cy="259045"/>
    <xdr:sp macro="" textlink="">
      <xdr:nvSpPr>
        <xdr:cNvPr id="283" name="テキスト ボックス 282"/>
        <xdr:cNvSpPr txBox="1"/>
      </xdr:nvSpPr>
      <xdr:spPr>
        <a:xfrm>
          <a:off x="13512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84" name="楕円 283"/>
        <xdr:cNvSpPr/>
      </xdr:nvSpPr>
      <xdr:spPr>
        <a:xfrm>
          <a:off x="12954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85" name="テキスト ボックス 284"/>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補助費等については、前年度と比較して</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ポイント増加したものの、依然として類似団体平均値及び全国平均値を下回っている。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数値が増加した主な要因は、児童福祉関係団体への補助金の増となっている。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今後も各種団体への補助金交付事業の評価・見直しを適宜検討し、補助費等の適正化に努める。</a:t>
          </a:r>
          <a:endParaRPr lang="ja-JP" altLang="ja-JP" sz="1400">
            <a:solidFill>
              <a:sysClr val="windowText" lastClr="00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300" name="直線コネクタ 29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301" name="テキスト ボックス 30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2" name="直線コネクタ 30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3" name="テキスト ボックス 30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4" name="直線コネクタ 30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5" name="テキスト ボックス 30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6" name="直線コネクタ 30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7" name="テキスト ボックス 30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8" name="直線コネクタ 30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9" name="テキスト ボックス 30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10" name="直線コネクタ 30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11" name="テキスト ボックス 31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2" name="直線コネクタ 31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3" name="テキスト ボックス 31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167822</xdr:rowOff>
    </xdr:to>
    <xdr:cxnSp macro="">
      <xdr:nvCxnSpPr>
        <xdr:cNvPr id="315" name="直線コネクタ 314"/>
        <xdr:cNvCxnSpPr/>
      </xdr:nvCxnSpPr>
      <xdr:spPr>
        <a:xfrm flipV="1">
          <a:off x="16510000" y="5618843"/>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139899</xdr:rowOff>
    </xdr:from>
    <xdr:ext cx="762000" cy="259045"/>
    <xdr:sp macro="" textlink="">
      <xdr:nvSpPr>
        <xdr:cNvPr id="316" name="補助費等最小値テキスト"/>
        <xdr:cNvSpPr txBox="1"/>
      </xdr:nvSpPr>
      <xdr:spPr>
        <a:xfrm>
          <a:off x="16598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167822</xdr:rowOff>
    </xdr:from>
    <xdr:to>
      <xdr:col>82</xdr:col>
      <xdr:colOff>196850</xdr:colOff>
      <xdr:row>41</xdr:row>
      <xdr:rowOff>167822</xdr:rowOff>
    </xdr:to>
    <xdr:cxnSp macro="">
      <xdr:nvCxnSpPr>
        <xdr:cNvPr id="317" name="直線コネクタ 316"/>
        <xdr:cNvCxnSpPr/>
      </xdr:nvCxnSpPr>
      <xdr:spPr>
        <a:xfrm>
          <a:off x="16421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8"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9" name="直線コネクタ 318"/>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39914</xdr:rowOff>
    </xdr:from>
    <xdr:to>
      <xdr:col>82</xdr:col>
      <xdr:colOff>107950</xdr:colOff>
      <xdr:row>34</xdr:row>
      <xdr:rowOff>72572</xdr:rowOff>
    </xdr:to>
    <xdr:cxnSp macro="">
      <xdr:nvCxnSpPr>
        <xdr:cNvPr id="320" name="直線コネクタ 319"/>
        <xdr:cNvCxnSpPr/>
      </xdr:nvCxnSpPr>
      <xdr:spPr>
        <a:xfrm>
          <a:off x="15671800" y="58692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2013</xdr:rowOff>
    </xdr:from>
    <xdr:ext cx="762000" cy="259045"/>
    <xdr:sp macro="" textlink="">
      <xdr:nvSpPr>
        <xdr:cNvPr id="321" name="補助費等平均値テキスト"/>
        <xdr:cNvSpPr txBox="1"/>
      </xdr:nvSpPr>
      <xdr:spPr>
        <a:xfrm>
          <a:off x="16598900" y="634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29936</xdr:rowOff>
    </xdr:from>
    <xdr:to>
      <xdr:col>82</xdr:col>
      <xdr:colOff>158750</xdr:colOff>
      <xdr:row>37</xdr:row>
      <xdr:rowOff>131536</xdr:rowOff>
    </xdr:to>
    <xdr:sp macro="" textlink="">
      <xdr:nvSpPr>
        <xdr:cNvPr id="322" name="フローチャート: 判断 321"/>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18143</xdr:rowOff>
    </xdr:from>
    <xdr:to>
      <xdr:col>78</xdr:col>
      <xdr:colOff>69850</xdr:colOff>
      <xdr:row>34</xdr:row>
      <xdr:rowOff>39914</xdr:rowOff>
    </xdr:to>
    <xdr:cxnSp macro="">
      <xdr:nvCxnSpPr>
        <xdr:cNvPr id="323" name="直線コネクタ 322"/>
        <xdr:cNvCxnSpPr/>
      </xdr:nvCxnSpPr>
      <xdr:spPr>
        <a:xfrm>
          <a:off x="14782800" y="5847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40822</xdr:rowOff>
    </xdr:from>
    <xdr:to>
      <xdr:col>78</xdr:col>
      <xdr:colOff>120650</xdr:colOff>
      <xdr:row>37</xdr:row>
      <xdr:rowOff>142422</xdr:rowOff>
    </xdr:to>
    <xdr:sp macro="" textlink="">
      <xdr:nvSpPr>
        <xdr:cNvPr id="324" name="フローチャート: 判断 323"/>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127199</xdr:rowOff>
    </xdr:from>
    <xdr:ext cx="736600" cy="259045"/>
    <xdr:sp macro="" textlink="">
      <xdr:nvSpPr>
        <xdr:cNvPr id="325" name="テキスト ボックス 324"/>
        <xdr:cNvSpPr txBox="1"/>
      </xdr:nvSpPr>
      <xdr:spPr>
        <a:xfrm>
          <a:off x="15290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18143</xdr:rowOff>
    </xdr:from>
    <xdr:to>
      <xdr:col>73</xdr:col>
      <xdr:colOff>180975</xdr:colOff>
      <xdr:row>34</xdr:row>
      <xdr:rowOff>39914</xdr:rowOff>
    </xdr:to>
    <xdr:cxnSp macro="">
      <xdr:nvCxnSpPr>
        <xdr:cNvPr id="326" name="直線コネクタ 325"/>
        <xdr:cNvCxnSpPr/>
      </xdr:nvCxnSpPr>
      <xdr:spPr>
        <a:xfrm flipV="1">
          <a:off x="13893800" y="5847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136072</xdr:rowOff>
    </xdr:from>
    <xdr:to>
      <xdr:col>74</xdr:col>
      <xdr:colOff>31750</xdr:colOff>
      <xdr:row>37</xdr:row>
      <xdr:rowOff>66222</xdr:rowOff>
    </xdr:to>
    <xdr:sp macro="" textlink="">
      <xdr:nvSpPr>
        <xdr:cNvPr id="327" name="フローチャート: 判断 326"/>
        <xdr:cNvSpPr/>
      </xdr:nvSpPr>
      <xdr:spPr>
        <a:xfrm>
          <a:off x="14732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50999</xdr:rowOff>
    </xdr:from>
    <xdr:ext cx="762000" cy="259045"/>
    <xdr:sp macro="" textlink="">
      <xdr:nvSpPr>
        <xdr:cNvPr id="328" name="テキスト ボックス 327"/>
        <xdr:cNvSpPr txBox="1"/>
      </xdr:nvSpPr>
      <xdr:spPr>
        <a:xfrm>
          <a:off x="14401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7257</xdr:rowOff>
    </xdr:from>
    <xdr:to>
      <xdr:col>69</xdr:col>
      <xdr:colOff>92075</xdr:colOff>
      <xdr:row>34</xdr:row>
      <xdr:rowOff>39914</xdr:rowOff>
    </xdr:to>
    <xdr:cxnSp macro="">
      <xdr:nvCxnSpPr>
        <xdr:cNvPr id="329" name="直線コネクタ 328"/>
        <xdr:cNvCxnSpPr/>
      </xdr:nvCxnSpPr>
      <xdr:spPr>
        <a:xfrm>
          <a:off x="13004800" y="5836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70757</xdr:rowOff>
    </xdr:from>
    <xdr:to>
      <xdr:col>69</xdr:col>
      <xdr:colOff>142875</xdr:colOff>
      <xdr:row>37</xdr:row>
      <xdr:rowOff>907</xdr:rowOff>
    </xdr:to>
    <xdr:sp macro="" textlink="">
      <xdr:nvSpPr>
        <xdr:cNvPr id="330" name="フローチャート: 判断 329"/>
        <xdr:cNvSpPr/>
      </xdr:nvSpPr>
      <xdr:spPr>
        <a:xfrm>
          <a:off x="13843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157134</xdr:rowOff>
    </xdr:from>
    <xdr:ext cx="762000" cy="259045"/>
    <xdr:sp macro="" textlink="">
      <xdr:nvSpPr>
        <xdr:cNvPr id="331" name="テキスト ボックス 330"/>
        <xdr:cNvSpPr txBox="1"/>
      </xdr:nvSpPr>
      <xdr:spPr>
        <a:xfrm>
          <a:off x="13512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32" name="フローチャート: 判断 331"/>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33" name="テキスト ボックス 332"/>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4" name="テキスト ボックス 33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5" name="テキスト ボックス 33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6" name="テキスト ボックス 33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7" name="テキスト ボックス 33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8" name="テキスト ボックス 33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21772</xdr:rowOff>
    </xdr:from>
    <xdr:to>
      <xdr:col>82</xdr:col>
      <xdr:colOff>158750</xdr:colOff>
      <xdr:row>34</xdr:row>
      <xdr:rowOff>123372</xdr:rowOff>
    </xdr:to>
    <xdr:sp macro="" textlink="">
      <xdr:nvSpPr>
        <xdr:cNvPr id="339" name="楕円 338"/>
        <xdr:cNvSpPr/>
      </xdr:nvSpPr>
      <xdr:spPr>
        <a:xfrm>
          <a:off x="164592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38299</xdr:rowOff>
    </xdr:from>
    <xdr:ext cx="762000" cy="259045"/>
    <xdr:sp macro="" textlink="">
      <xdr:nvSpPr>
        <xdr:cNvPr id="340" name="補助費等該当値テキスト"/>
        <xdr:cNvSpPr txBox="1"/>
      </xdr:nvSpPr>
      <xdr:spPr>
        <a:xfrm>
          <a:off x="165989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160564</xdr:rowOff>
    </xdr:from>
    <xdr:to>
      <xdr:col>78</xdr:col>
      <xdr:colOff>120650</xdr:colOff>
      <xdr:row>34</xdr:row>
      <xdr:rowOff>90714</xdr:rowOff>
    </xdr:to>
    <xdr:sp macro="" textlink="">
      <xdr:nvSpPr>
        <xdr:cNvPr id="341" name="楕円 340"/>
        <xdr:cNvSpPr/>
      </xdr:nvSpPr>
      <xdr:spPr>
        <a:xfrm>
          <a:off x="15621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100891</xdr:rowOff>
    </xdr:from>
    <xdr:ext cx="736600" cy="259045"/>
    <xdr:sp macro="" textlink="">
      <xdr:nvSpPr>
        <xdr:cNvPr id="342" name="テキスト ボックス 341"/>
        <xdr:cNvSpPr txBox="1"/>
      </xdr:nvSpPr>
      <xdr:spPr>
        <a:xfrm>
          <a:off x="15290800" y="558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138793</xdr:rowOff>
    </xdr:from>
    <xdr:to>
      <xdr:col>74</xdr:col>
      <xdr:colOff>31750</xdr:colOff>
      <xdr:row>34</xdr:row>
      <xdr:rowOff>68943</xdr:rowOff>
    </xdr:to>
    <xdr:sp macro="" textlink="">
      <xdr:nvSpPr>
        <xdr:cNvPr id="343" name="楕円 342"/>
        <xdr:cNvSpPr/>
      </xdr:nvSpPr>
      <xdr:spPr>
        <a:xfrm>
          <a:off x="14732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79120</xdr:rowOff>
    </xdr:from>
    <xdr:ext cx="762000" cy="259045"/>
    <xdr:sp macro="" textlink="">
      <xdr:nvSpPr>
        <xdr:cNvPr id="344" name="テキスト ボックス 343"/>
        <xdr:cNvSpPr txBox="1"/>
      </xdr:nvSpPr>
      <xdr:spPr>
        <a:xfrm>
          <a:off x="14401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160564</xdr:rowOff>
    </xdr:from>
    <xdr:to>
      <xdr:col>69</xdr:col>
      <xdr:colOff>142875</xdr:colOff>
      <xdr:row>34</xdr:row>
      <xdr:rowOff>90714</xdr:rowOff>
    </xdr:to>
    <xdr:sp macro="" textlink="">
      <xdr:nvSpPr>
        <xdr:cNvPr id="345" name="楕円 344"/>
        <xdr:cNvSpPr/>
      </xdr:nvSpPr>
      <xdr:spPr>
        <a:xfrm>
          <a:off x="13843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100891</xdr:rowOff>
    </xdr:from>
    <xdr:ext cx="762000" cy="259045"/>
    <xdr:sp macro="" textlink="">
      <xdr:nvSpPr>
        <xdr:cNvPr id="346" name="テキスト ボックス 345"/>
        <xdr:cNvSpPr txBox="1"/>
      </xdr:nvSpPr>
      <xdr:spPr>
        <a:xfrm>
          <a:off x="13512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127907</xdr:rowOff>
    </xdr:from>
    <xdr:to>
      <xdr:col>65</xdr:col>
      <xdr:colOff>53975</xdr:colOff>
      <xdr:row>34</xdr:row>
      <xdr:rowOff>58057</xdr:rowOff>
    </xdr:to>
    <xdr:sp macro="" textlink="">
      <xdr:nvSpPr>
        <xdr:cNvPr id="347" name="楕円 346"/>
        <xdr:cNvSpPr/>
      </xdr:nvSpPr>
      <xdr:spPr>
        <a:xfrm>
          <a:off x="129540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68234</xdr:rowOff>
    </xdr:from>
    <xdr:ext cx="762000" cy="259045"/>
    <xdr:sp macro="" textlink="">
      <xdr:nvSpPr>
        <xdr:cNvPr id="348" name="テキスト ボックス 347"/>
        <xdr:cNvSpPr txBox="1"/>
      </xdr:nvSpPr>
      <xdr:spPr>
        <a:xfrm>
          <a:off x="12623800" y="555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9" name="正方形/長方形 34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0" name="正方形/長方形 34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1" name="正方形/長方形 35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2" name="正方形/長方形 35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3" name="正方形/長方形 35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4" name="正方形/長方形 35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5" name="正方形/長方形 35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正方形/長方形 35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7" name="正方形/長方形 35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8" name="正方形/長方形 35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9" name="テキスト ボックス 35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公債費については、前年度と比較して</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増加しているものの、</a:t>
          </a:r>
          <a:r>
            <a:rPr kumimoji="1" lang="ja-JP" altLang="ja-JP" sz="1100">
              <a:solidFill>
                <a:sysClr val="windowText" lastClr="000000"/>
              </a:solidFill>
              <a:effectLst/>
              <a:latin typeface="+mn-lt"/>
              <a:ea typeface="+mn-ea"/>
              <a:cs typeface="+mn-cs"/>
            </a:rPr>
            <a:t>類似団体平均値及び全国平均値を大きく下回っている。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近年は、公共施設の老朽化に伴う更新整備に伴い、普通建設事業費の増加が顕著となって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一時的な公債費の増加も見込まれるが、中長期的な視点で健全な財政運営が図られるよう、適切な地方債発行に努めていく。</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60" name="テキスト ボックス 35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1" name="直線コネクタ 36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2" name="テキスト ボックス 36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3" name="直線コネクタ 36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4" name="テキスト ボックス 36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5" name="直線コネクタ 36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6" name="テキスト ボックス 36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7" name="直線コネクタ 36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8" name="テキスト ボックス 36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9" name="直線コネクタ 36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70" name="テキスト ボックス 36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71" name="直線コネクタ 37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72" name="テキスト ボックス 37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3" name="直線コネクタ 37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4" name="テキスト ボックス 37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5" name="直線コネクタ 37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6" name="テキスト ボックス 37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146050</xdr:rowOff>
    </xdr:to>
    <xdr:cxnSp macro="">
      <xdr:nvCxnSpPr>
        <xdr:cNvPr id="378" name="直線コネクタ 377"/>
        <xdr:cNvCxnSpPr/>
      </xdr:nvCxnSpPr>
      <xdr:spPr>
        <a:xfrm flipV="1">
          <a:off x="4826000" y="12509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9"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80" name="直線コネクタ 379"/>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8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82" name="直線コネクタ 38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26307</xdr:rowOff>
    </xdr:from>
    <xdr:to>
      <xdr:col>24</xdr:col>
      <xdr:colOff>25400</xdr:colOff>
      <xdr:row>73</xdr:row>
      <xdr:rowOff>69850</xdr:rowOff>
    </xdr:to>
    <xdr:cxnSp macro="">
      <xdr:nvCxnSpPr>
        <xdr:cNvPr id="383" name="直線コネクタ 382"/>
        <xdr:cNvCxnSpPr/>
      </xdr:nvCxnSpPr>
      <xdr:spPr>
        <a:xfrm>
          <a:off x="3987800" y="125421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45556</xdr:rowOff>
    </xdr:from>
    <xdr:ext cx="762000" cy="259045"/>
    <xdr:sp macro="" textlink="">
      <xdr:nvSpPr>
        <xdr:cNvPr id="384" name="公債費平均値テキスト"/>
        <xdr:cNvSpPr txBox="1"/>
      </xdr:nvSpPr>
      <xdr:spPr>
        <a:xfrm>
          <a:off x="4914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5" name="フローチャート: 判断 384"/>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26307</xdr:rowOff>
    </xdr:from>
    <xdr:to>
      <xdr:col>19</xdr:col>
      <xdr:colOff>187325</xdr:colOff>
      <xdr:row>73</xdr:row>
      <xdr:rowOff>69850</xdr:rowOff>
    </xdr:to>
    <xdr:cxnSp macro="">
      <xdr:nvCxnSpPr>
        <xdr:cNvPr id="386" name="直線コネクタ 385"/>
        <xdr:cNvCxnSpPr/>
      </xdr:nvCxnSpPr>
      <xdr:spPr>
        <a:xfrm flipV="1">
          <a:off x="3098800" y="12542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7" name="フローチャート: 判断 386"/>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388" name="テキスト ボックス 387"/>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69850</xdr:rowOff>
    </xdr:from>
    <xdr:to>
      <xdr:col>15</xdr:col>
      <xdr:colOff>98425</xdr:colOff>
      <xdr:row>73</xdr:row>
      <xdr:rowOff>80735</xdr:rowOff>
    </xdr:to>
    <xdr:cxnSp macro="">
      <xdr:nvCxnSpPr>
        <xdr:cNvPr id="389" name="直線コネクタ 388"/>
        <xdr:cNvCxnSpPr/>
      </xdr:nvCxnSpPr>
      <xdr:spPr>
        <a:xfrm flipV="1">
          <a:off x="2209800" y="12585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90" name="フローチャート: 判断 389"/>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91" name="テキスト ボックス 390"/>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80735</xdr:rowOff>
    </xdr:from>
    <xdr:to>
      <xdr:col>11</xdr:col>
      <xdr:colOff>9525</xdr:colOff>
      <xdr:row>74</xdr:row>
      <xdr:rowOff>7257</xdr:rowOff>
    </xdr:to>
    <xdr:cxnSp macro="">
      <xdr:nvCxnSpPr>
        <xdr:cNvPr id="392" name="直線コネクタ 391"/>
        <xdr:cNvCxnSpPr/>
      </xdr:nvCxnSpPr>
      <xdr:spPr>
        <a:xfrm flipV="1">
          <a:off x="1320800" y="125965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70757</xdr:rowOff>
    </xdr:from>
    <xdr:to>
      <xdr:col>11</xdr:col>
      <xdr:colOff>60325</xdr:colOff>
      <xdr:row>77</xdr:row>
      <xdr:rowOff>907</xdr:rowOff>
    </xdr:to>
    <xdr:sp macro="" textlink="">
      <xdr:nvSpPr>
        <xdr:cNvPr id="393" name="フローチャート: 判断 392"/>
        <xdr:cNvSpPr/>
      </xdr:nvSpPr>
      <xdr:spPr>
        <a:xfrm>
          <a:off x="2159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157134</xdr:rowOff>
    </xdr:from>
    <xdr:ext cx="762000" cy="259045"/>
    <xdr:sp macro="" textlink="">
      <xdr:nvSpPr>
        <xdr:cNvPr id="394" name="テキスト ボックス 393"/>
        <xdr:cNvSpPr txBox="1"/>
      </xdr:nvSpPr>
      <xdr:spPr>
        <a:xfrm>
          <a:off x="1828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29936</xdr:rowOff>
    </xdr:from>
    <xdr:to>
      <xdr:col>6</xdr:col>
      <xdr:colOff>171450</xdr:colOff>
      <xdr:row>77</xdr:row>
      <xdr:rowOff>131536</xdr:rowOff>
    </xdr:to>
    <xdr:sp macro="" textlink="">
      <xdr:nvSpPr>
        <xdr:cNvPr id="395" name="フローチャート: 判断 394"/>
        <xdr:cNvSpPr/>
      </xdr:nvSpPr>
      <xdr:spPr>
        <a:xfrm>
          <a:off x="1270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116313</xdr:rowOff>
    </xdr:from>
    <xdr:ext cx="762000" cy="259045"/>
    <xdr:sp macro="" textlink="">
      <xdr:nvSpPr>
        <xdr:cNvPr id="396" name="テキスト ボックス 395"/>
        <xdr:cNvSpPr txBox="1"/>
      </xdr:nvSpPr>
      <xdr:spPr>
        <a:xfrm>
          <a:off x="939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7" name="テキスト ボックス 39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8" name="テキスト ボックス 39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9" name="テキスト ボックス 39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400" name="テキスト ボックス 39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401" name="テキスト ボックス 40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19050</xdr:rowOff>
    </xdr:from>
    <xdr:to>
      <xdr:col>24</xdr:col>
      <xdr:colOff>76200</xdr:colOff>
      <xdr:row>73</xdr:row>
      <xdr:rowOff>120650</xdr:rowOff>
    </xdr:to>
    <xdr:sp macro="" textlink="">
      <xdr:nvSpPr>
        <xdr:cNvPr id="402" name="楕円 401"/>
        <xdr:cNvSpPr/>
      </xdr:nvSpPr>
      <xdr:spPr>
        <a:xfrm>
          <a:off x="47752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99077</xdr:rowOff>
    </xdr:from>
    <xdr:ext cx="762000" cy="259045"/>
    <xdr:sp macro="" textlink="">
      <xdr:nvSpPr>
        <xdr:cNvPr id="403" name="公債費該当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146957</xdr:rowOff>
    </xdr:from>
    <xdr:to>
      <xdr:col>20</xdr:col>
      <xdr:colOff>38100</xdr:colOff>
      <xdr:row>73</xdr:row>
      <xdr:rowOff>77107</xdr:rowOff>
    </xdr:to>
    <xdr:sp macro="" textlink="">
      <xdr:nvSpPr>
        <xdr:cNvPr id="404" name="楕円 403"/>
        <xdr:cNvSpPr/>
      </xdr:nvSpPr>
      <xdr:spPr>
        <a:xfrm>
          <a:off x="3937000" y="1249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87284</xdr:rowOff>
    </xdr:from>
    <xdr:ext cx="736600" cy="259045"/>
    <xdr:sp macro="" textlink="">
      <xdr:nvSpPr>
        <xdr:cNvPr id="405" name="テキスト ボックス 404"/>
        <xdr:cNvSpPr txBox="1"/>
      </xdr:nvSpPr>
      <xdr:spPr>
        <a:xfrm>
          <a:off x="3606800" y="12260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19050</xdr:rowOff>
    </xdr:from>
    <xdr:to>
      <xdr:col>15</xdr:col>
      <xdr:colOff>149225</xdr:colOff>
      <xdr:row>73</xdr:row>
      <xdr:rowOff>120650</xdr:rowOff>
    </xdr:to>
    <xdr:sp macro="" textlink="">
      <xdr:nvSpPr>
        <xdr:cNvPr id="406" name="楕円 405"/>
        <xdr:cNvSpPr/>
      </xdr:nvSpPr>
      <xdr:spPr>
        <a:xfrm>
          <a:off x="3048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130827</xdr:rowOff>
    </xdr:from>
    <xdr:ext cx="762000" cy="259045"/>
    <xdr:sp macro="" textlink="">
      <xdr:nvSpPr>
        <xdr:cNvPr id="407" name="テキスト ボックス 406"/>
        <xdr:cNvSpPr txBox="1"/>
      </xdr:nvSpPr>
      <xdr:spPr>
        <a:xfrm>
          <a:off x="2717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29935</xdr:rowOff>
    </xdr:from>
    <xdr:to>
      <xdr:col>11</xdr:col>
      <xdr:colOff>60325</xdr:colOff>
      <xdr:row>73</xdr:row>
      <xdr:rowOff>131535</xdr:rowOff>
    </xdr:to>
    <xdr:sp macro="" textlink="">
      <xdr:nvSpPr>
        <xdr:cNvPr id="408" name="楕円 407"/>
        <xdr:cNvSpPr/>
      </xdr:nvSpPr>
      <xdr:spPr>
        <a:xfrm>
          <a:off x="2159000" y="125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141712</xdr:rowOff>
    </xdr:from>
    <xdr:ext cx="762000" cy="259045"/>
    <xdr:sp macro="" textlink="">
      <xdr:nvSpPr>
        <xdr:cNvPr id="409" name="テキスト ボックス 408"/>
        <xdr:cNvSpPr txBox="1"/>
      </xdr:nvSpPr>
      <xdr:spPr>
        <a:xfrm>
          <a:off x="1828800" y="1231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127907</xdr:rowOff>
    </xdr:from>
    <xdr:to>
      <xdr:col>6</xdr:col>
      <xdr:colOff>171450</xdr:colOff>
      <xdr:row>74</xdr:row>
      <xdr:rowOff>58057</xdr:rowOff>
    </xdr:to>
    <xdr:sp macro="" textlink="">
      <xdr:nvSpPr>
        <xdr:cNvPr id="410" name="楕円 409"/>
        <xdr:cNvSpPr/>
      </xdr:nvSpPr>
      <xdr:spPr>
        <a:xfrm>
          <a:off x="1270000" y="126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68234</xdr:rowOff>
    </xdr:from>
    <xdr:ext cx="762000" cy="259045"/>
    <xdr:sp macro="" textlink="">
      <xdr:nvSpPr>
        <xdr:cNvPr id="411" name="テキスト ボックス 410"/>
        <xdr:cNvSpPr txBox="1"/>
      </xdr:nvSpPr>
      <xdr:spPr>
        <a:xfrm>
          <a:off x="939800" y="1241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2" name="正方形/長方形 41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3" name="正方形/長方形 41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4" name="正方形/長方形 41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5" name="正方形/長方形 41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6" name="正方形/長方形 41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7" name="正方形/長方形 41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8" name="正方形/長方形 41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9" name="正方形/長方形 41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20" name="正方形/長方形 41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21" name="正方形/長方形 42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2" name="テキスト ボックス 42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公債費以外については、前年度と比較して</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ポイント増加しており、類似団体平均値及び全国平均値を上回っている。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数値が増加した主な要因としては、</a:t>
          </a:r>
          <a:r>
            <a:rPr kumimoji="1" lang="ja-JP" altLang="en-US" sz="1100">
              <a:solidFill>
                <a:sysClr val="windowText" lastClr="000000"/>
              </a:solidFill>
              <a:effectLst/>
              <a:latin typeface="+mn-lt"/>
              <a:ea typeface="+mn-ea"/>
              <a:cs typeface="+mn-cs"/>
            </a:rPr>
            <a:t>人件</a:t>
          </a:r>
          <a:r>
            <a:rPr kumimoji="1" lang="ja-JP" altLang="ja-JP" sz="1100">
              <a:solidFill>
                <a:sysClr val="windowText" lastClr="000000"/>
              </a:solidFill>
              <a:effectLst/>
              <a:latin typeface="+mn-lt"/>
              <a:ea typeface="+mn-ea"/>
              <a:cs typeface="+mn-cs"/>
            </a:rPr>
            <a:t>費が前年度と比較して</a:t>
          </a:r>
          <a:r>
            <a:rPr kumimoji="1" lang="en-US" altLang="ja-JP" sz="1100">
              <a:solidFill>
                <a:sysClr val="windowText" lastClr="000000"/>
              </a:solidFill>
              <a:effectLst/>
              <a:latin typeface="+mn-lt"/>
              <a:ea typeface="+mn-ea"/>
              <a:cs typeface="+mn-cs"/>
            </a:rPr>
            <a:t>1.4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物件費</a:t>
          </a:r>
          <a:r>
            <a:rPr kumimoji="1" lang="ja-JP" altLang="ja-JP" sz="1100">
              <a:solidFill>
                <a:sysClr val="windowText" lastClr="000000"/>
              </a:solidFill>
              <a:effectLst/>
              <a:latin typeface="+mn-lt"/>
              <a:ea typeface="+mn-ea"/>
              <a:cs typeface="+mn-cs"/>
            </a:rPr>
            <a:t>が</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ポイント増加したことが挙げられる。社会保障にかかる経費</a:t>
          </a:r>
          <a:r>
            <a:rPr kumimoji="1" lang="ja-JP" altLang="en-US" sz="1100">
              <a:solidFill>
                <a:sysClr val="windowText" lastClr="000000"/>
              </a:solidFill>
              <a:effectLst/>
              <a:latin typeface="+mn-lt"/>
              <a:ea typeface="+mn-ea"/>
              <a:cs typeface="+mn-cs"/>
            </a:rPr>
            <a:t>の増加などが</a:t>
          </a:r>
          <a:r>
            <a:rPr kumimoji="1" lang="ja-JP" altLang="ja-JP" sz="1100">
              <a:solidFill>
                <a:sysClr val="windowText" lastClr="000000"/>
              </a:solidFill>
              <a:effectLst/>
              <a:latin typeface="+mn-lt"/>
              <a:ea typeface="+mn-ea"/>
              <a:cs typeface="+mn-cs"/>
            </a:rPr>
            <a:t>今後も見込まれる為、公共施設の適正管理や行財政改革の実施による経常経費の節減、積極的な自主財源の確保などに取り組み、持続可能な財政運営に努める。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23" name="テキスト ボックス 42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4" name="直線コネクタ 42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5" name="テキスト ボックス 42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6" name="直線コネクタ 42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7" name="テキスト ボックス 42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8" name="直線コネクタ 42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9" name="テキスト ボックス 42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30" name="直線コネクタ 42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31" name="テキスト ボックス 43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32" name="直線コネクタ 43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33" name="テキスト ボックス 43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4" name="直線コネクタ 43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5" name="テキスト ボックス 43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6" name="直線コネクタ 43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7" name="テキスト ボックス 43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104140</xdr:rowOff>
    </xdr:from>
    <xdr:to>
      <xdr:col>82</xdr:col>
      <xdr:colOff>107950</xdr:colOff>
      <xdr:row>81</xdr:row>
      <xdr:rowOff>39370</xdr:rowOff>
    </xdr:to>
    <xdr:cxnSp macro="">
      <xdr:nvCxnSpPr>
        <xdr:cNvPr id="439" name="直線コネクタ 438"/>
        <xdr:cNvCxnSpPr/>
      </xdr:nvCxnSpPr>
      <xdr:spPr>
        <a:xfrm flipV="1">
          <a:off x="16510000" y="124485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40"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41" name="直線コネクタ 440"/>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19067</xdr:rowOff>
    </xdr:from>
    <xdr:ext cx="762000" cy="259045"/>
    <xdr:sp macro="" textlink="">
      <xdr:nvSpPr>
        <xdr:cNvPr id="442"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104140</xdr:rowOff>
    </xdr:from>
    <xdr:to>
      <xdr:col>82</xdr:col>
      <xdr:colOff>196850</xdr:colOff>
      <xdr:row>72</xdr:row>
      <xdr:rowOff>104140</xdr:rowOff>
    </xdr:to>
    <xdr:cxnSp macro="">
      <xdr:nvCxnSpPr>
        <xdr:cNvPr id="443" name="直線コネクタ 442"/>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96520</xdr:rowOff>
    </xdr:from>
    <xdr:to>
      <xdr:col>82</xdr:col>
      <xdr:colOff>107950</xdr:colOff>
      <xdr:row>77</xdr:row>
      <xdr:rowOff>107950</xdr:rowOff>
    </xdr:to>
    <xdr:cxnSp macro="">
      <xdr:nvCxnSpPr>
        <xdr:cNvPr id="444" name="直線コネクタ 443"/>
        <xdr:cNvCxnSpPr/>
      </xdr:nvCxnSpPr>
      <xdr:spPr>
        <a:xfrm>
          <a:off x="15671800" y="131267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146067</xdr:rowOff>
    </xdr:from>
    <xdr:ext cx="762000" cy="259045"/>
    <xdr:sp macro="" textlink="">
      <xdr:nvSpPr>
        <xdr:cNvPr id="445" name="公債費以外平均値テキスト"/>
        <xdr:cNvSpPr txBox="1"/>
      </xdr:nvSpPr>
      <xdr:spPr>
        <a:xfrm>
          <a:off x="16598900" y="1266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129540</xdr:rowOff>
    </xdr:from>
    <xdr:to>
      <xdr:col>82</xdr:col>
      <xdr:colOff>158750</xdr:colOff>
      <xdr:row>75</xdr:row>
      <xdr:rowOff>59690</xdr:rowOff>
    </xdr:to>
    <xdr:sp macro="" textlink="">
      <xdr:nvSpPr>
        <xdr:cNvPr id="446" name="フローチャート: 判断 445"/>
        <xdr:cNvSpPr/>
      </xdr:nvSpPr>
      <xdr:spPr>
        <a:xfrm>
          <a:off x="164592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165100</xdr:rowOff>
    </xdr:from>
    <xdr:to>
      <xdr:col>78</xdr:col>
      <xdr:colOff>69850</xdr:colOff>
      <xdr:row>76</xdr:row>
      <xdr:rowOff>96520</xdr:rowOff>
    </xdr:to>
    <xdr:cxnSp macro="">
      <xdr:nvCxnSpPr>
        <xdr:cNvPr id="447" name="直線コネクタ 446"/>
        <xdr:cNvCxnSpPr/>
      </xdr:nvCxnSpPr>
      <xdr:spPr>
        <a:xfrm>
          <a:off x="14782800" y="128524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53340</xdr:rowOff>
    </xdr:from>
    <xdr:to>
      <xdr:col>78</xdr:col>
      <xdr:colOff>120650</xdr:colOff>
      <xdr:row>74</xdr:row>
      <xdr:rowOff>154940</xdr:rowOff>
    </xdr:to>
    <xdr:sp macro="" textlink="">
      <xdr:nvSpPr>
        <xdr:cNvPr id="448" name="フローチャート: 判断 447"/>
        <xdr:cNvSpPr/>
      </xdr:nvSpPr>
      <xdr:spPr>
        <a:xfrm>
          <a:off x="15621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165117</xdr:rowOff>
    </xdr:from>
    <xdr:ext cx="736600" cy="259045"/>
    <xdr:sp macro="" textlink="">
      <xdr:nvSpPr>
        <xdr:cNvPr id="449" name="テキスト ボックス 448"/>
        <xdr:cNvSpPr txBox="1"/>
      </xdr:nvSpPr>
      <xdr:spPr>
        <a:xfrm>
          <a:off x="15290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66040</xdr:rowOff>
    </xdr:from>
    <xdr:to>
      <xdr:col>73</xdr:col>
      <xdr:colOff>180975</xdr:colOff>
      <xdr:row>74</xdr:row>
      <xdr:rowOff>165100</xdr:rowOff>
    </xdr:to>
    <xdr:cxnSp macro="">
      <xdr:nvCxnSpPr>
        <xdr:cNvPr id="450" name="直線コネクタ 449"/>
        <xdr:cNvCxnSpPr/>
      </xdr:nvCxnSpPr>
      <xdr:spPr>
        <a:xfrm>
          <a:off x="13893800" y="127533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22860</xdr:rowOff>
    </xdr:from>
    <xdr:to>
      <xdr:col>74</xdr:col>
      <xdr:colOff>31750</xdr:colOff>
      <xdr:row>74</xdr:row>
      <xdr:rowOff>124460</xdr:rowOff>
    </xdr:to>
    <xdr:sp macro="" textlink="">
      <xdr:nvSpPr>
        <xdr:cNvPr id="451" name="フローチャート: 判断 450"/>
        <xdr:cNvSpPr/>
      </xdr:nvSpPr>
      <xdr:spPr>
        <a:xfrm>
          <a:off x="14732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134637</xdr:rowOff>
    </xdr:from>
    <xdr:ext cx="762000" cy="259045"/>
    <xdr:sp macro="" textlink="">
      <xdr:nvSpPr>
        <xdr:cNvPr id="452" name="テキスト ボックス 451"/>
        <xdr:cNvSpPr txBox="1"/>
      </xdr:nvSpPr>
      <xdr:spPr>
        <a:xfrm>
          <a:off x="14401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153670</xdr:rowOff>
    </xdr:from>
    <xdr:to>
      <xdr:col>69</xdr:col>
      <xdr:colOff>92075</xdr:colOff>
      <xdr:row>74</xdr:row>
      <xdr:rowOff>66040</xdr:rowOff>
    </xdr:to>
    <xdr:cxnSp macro="">
      <xdr:nvCxnSpPr>
        <xdr:cNvPr id="453" name="直線コネクタ 452"/>
        <xdr:cNvCxnSpPr/>
      </xdr:nvCxnSpPr>
      <xdr:spPr>
        <a:xfrm>
          <a:off x="13004800" y="12669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7620</xdr:rowOff>
    </xdr:from>
    <xdr:to>
      <xdr:col>69</xdr:col>
      <xdr:colOff>142875</xdr:colOff>
      <xdr:row>74</xdr:row>
      <xdr:rowOff>109220</xdr:rowOff>
    </xdr:to>
    <xdr:sp macro="" textlink="">
      <xdr:nvSpPr>
        <xdr:cNvPr id="454" name="フローチャート: 判断 453"/>
        <xdr:cNvSpPr/>
      </xdr:nvSpPr>
      <xdr:spPr>
        <a:xfrm>
          <a:off x="13843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119397</xdr:rowOff>
    </xdr:from>
    <xdr:ext cx="762000" cy="259045"/>
    <xdr:sp macro="" textlink="">
      <xdr:nvSpPr>
        <xdr:cNvPr id="455" name="テキスト ボックス 454"/>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91440</xdr:rowOff>
    </xdr:from>
    <xdr:to>
      <xdr:col>65</xdr:col>
      <xdr:colOff>53975</xdr:colOff>
      <xdr:row>75</xdr:row>
      <xdr:rowOff>21590</xdr:rowOff>
    </xdr:to>
    <xdr:sp macro="" textlink="">
      <xdr:nvSpPr>
        <xdr:cNvPr id="456" name="フローチャート: 判断 455"/>
        <xdr:cNvSpPr/>
      </xdr:nvSpPr>
      <xdr:spPr>
        <a:xfrm>
          <a:off x="12954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6367</xdr:rowOff>
    </xdr:from>
    <xdr:ext cx="762000" cy="259045"/>
    <xdr:sp macro="" textlink="">
      <xdr:nvSpPr>
        <xdr:cNvPr id="457" name="テキスト ボックス 456"/>
        <xdr:cNvSpPr txBox="1"/>
      </xdr:nvSpPr>
      <xdr:spPr>
        <a:xfrm>
          <a:off x="12623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8" name="テキスト ボックス 45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9" name="テキスト ボックス 45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60" name="テキスト ボックス 45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61" name="テキスト ボックス 46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2" name="テキスト ボックス 46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57150</xdr:rowOff>
    </xdr:from>
    <xdr:to>
      <xdr:col>82</xdr:col>
      <xdr:colOff>158750</xdr:colOff>
      <xdr:row>77</xdr:row>
      <xdr:rowOff>158750</xdr:rowOff>
    </xdr:to>
    <xdr:sp macro="" textlink="">
      <xdr:nvSpPr>
        <xdr:cNvPr id="463" name="楕円 462"/>
        <xdr:cNvSpPr/>
      </xdr:nvSpPr>
      <xdr:spPr>
        <a:xfrm>
          <a:off x="16459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29227</xdr:rowOff>
    </xdr:from>
    <xdr:ext cx="762000" cy="259045"/>
    <xdr:sp macro="" textlink="">
      <xdr:nvSpPr>
        <xdr:cNvPr id="464" name="公債費以外該当値テキスト"/>
        <xdr:cNvSpPr txBox="1"/>
      </xdr:nvSpPr>
      <xdr:spPr>
        <a:xfrm>
          <a:off x="16598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45720</xdr:rowOff>
    </xdr:from>
    <xdr:to>
      <xdr:col>78</xdr:col>
      <xdr:colOff>120650</xdr:colOff>
      <xdr:row>76</xdr:row>
      <xdr:rowOff>147320</xdr:rowOff>
    </xdr:to>
    <xdr:sp macro="" textlink="">
      <xdr:nvSpPr>
        <xdr:cNvPr id="465" name="楕円 464"/>
        <xdr:cNvSpPr/>
      </xdr:nvSpPr>
      <xdr:spPr>
        <a:xfrm>
          <a:off x="15621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132097</xdr:rowOff>
    </xdr:from>
    <xdr:ext cx="736600" cy="259045"/>
    <xdr:sp macro="" textlink="">
      <xdr:nvSpPr>
        <xdr:cNvPr id="466" name="テキスト ボックス 465"/>
        <xdr:cNvSpPr txBox="1"/>
      </xdr:nvSpPr>
      <xdr:spPr>
        <a:xfrm>
          <a:off x="15290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114300</xdr:rowOff>
    </xdr:from>
    <xdr:to>
      <xdr:col>74</xdr:col>
      <xdr:colOff>31750</xdr:colOff>
      <xdr:row>75</xdr:row>
      <xdr:rowOff>44450</xdr:rowOff>
    </xdr:to>
    <xdr:sp macro="" textlink="">
      <xdr:nvSpPr>
        <xdr:cNvPr id="467" name="楕円 466"/>
        <xdr:cNvSpPr/>
      </xdr:nvSpPr>
      <xdr:spPr>
        <a:xfrm>
          <a:off x="14732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29227</xdr:rowOff>
    </xdr:from>
    <xdr:ext cx="762000" cy="259045"/>
    <xdr:sp macro="" textlink="">
      <xdr:nvSpPr>
        <xdr:cNvPr id="468" name="テキスト ボックス 467"/>
        <xdr:cNvSpPr txBox="1"/>
      </xdr:nvSpPr>
      <xdr:spPr>
        <a:xfrm>
          <a:off x="14401800" y="1288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15240</xdr:rowOff>
    </xdr:from>
    <xdr:to>
      <xdr:col>69</xdr:col>
      <xdr:colOff>142875</xdr:colOff>
      <xdr:row>74</xdr:row>
      <xdr:rowOff>116840</xdr:rowOff>
    </xdr:to>
    <xdr:sp macro="" textlink="">
      <xdr:nvSpPr>
        <xdr:cNvPr id="469" name="楕円 468"/>
        <xdr:cNvSpPr/>
      </xdr:nvSpPr>
      <xdr:spPr>
        <a:xfrm>
          <a:off x="13843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101617</xdr:rowOff>
    </xdr:from>
    <xdr:ext cx="762000" cy="259045"/>
    <xdr:sp macro="" textlink="">
      <xdr:nvSpPr>
        <xdr:cNvPr id="470" name="テキスト ボックス 469"/>
        <xdr:cNvSpPr txBox="1"/>
      </xdr:nvSpPr>
      <xdr:spPr>
        <a:xfrm>
          <a:off x="13512800" y="1278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102870</xdr:rowOff>
    </xdr:from>
    <xdr:to>
      <xdr:col>65</xdr:col>
      <xdr:colOff>53975</xdr:colOff>
      <xdr:row>74</xdr:row>
      <xdr:rowOff>33020</xdr:rowOff>
    </xdr:to>
    <xdr:sp macro="" textlink="">
      <xdr:nvSpPr>
        <xdr:cNvPr id="471" name="楕円 470"/>
        <xdr:cNvSpPr/>
      </xdr:nvSpPr>
      <xdr:spPr>
        <a:xfrm>
          <a:off x="12954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43197</xdr:rowOff>
    </xdr:from>
    <xdr:ext cx="762000" cy="259045"/>
    <xdr:sp macro="" textlink="">
      <xdr:nvSpPr>
        <xdr:cNvPr id="472" name="テキスト ボックス 471"/>
        <xdr:cNvSpPr txBox="1"/>
      </xdr:nvSpPr>
      <xdr:spPr>
        <a:xfrm>
          <a:off x="12623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30966</xdr:rowOff>
    </xdr:from>
    <xdr:to>
      <xdr:col>29</xdr:col>
      <xdr:colOff>127000</xdr:colOff>
      <xdr:row>19</xdr:row>
      <xdr:rowOff>156566</xdr:rowOff>
    </xdr:to>
    <xdr:cxnSp macro="">
      <xdr:nvCxnSpPr>
        <xdr:cNvPr id="47" name="直線コネクタ 46"/>
        <xdr:cNvCxnSpPr/>
      </xdr:nvCxnSpPr>
      <xdr:spPr bwMode="auto">
        <a:xfrm flipV="1">
          <a:off x="5651500" y="2135991"/>
          <a:ext cx="0" cy="1325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128643</xdr:rowOff>
    </xdr:from>
    <xdr:ext cx="762000" cy="259045"/>
    <xdr:sp macro="" textlink="">
      <xdr:nvSpPr>
        <xdr:cNvPr id="48" name="人口1人当たり決算額の推移最小値テキスト130"/>
        <xdr:cNvSpPr txBox="1"/>
      </xdr:nvSpPr>
      <xdr:spPr>
        <a:xfrm>
          <a:off x="5740400" y="343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156566</xdr:rowOff>
    </xdr:from>
    <xdr:to>
      <xdr:col>30</xdr:col>
      <xdr:colOff>25400</xdr:colOff>
      <xdr:row>19</xdr:row>
      <xdr:rowOff>156566</xdr:rowOff>
    </xdr:to>
    <xdr:cxnSp macro="">
      <xdr:nvCxnSpPr>
        <xdr:cNvPr id="49" name="直線コネクタ 48"/>
        <xdr:cNvCxnSpPr/>
      </xdr:nvCxnSpPr>
      <xdr:spPr bwMode="auto">
        <a:xfrm>
          <a:off x="5562600" y="3461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117343</xdr:rowOff>
    </xdr:from>
    <xdr:ext cx="762000" cy="259045"/>
    <xdr:sp macro="" textlink="">
      <xdr:nvSpPr>
        <xdr:cNvPr id="50" name="人口1人当たり決算額の推移最大値テキスト130"/>
        <xdr:cNvSpPr txBox="1"/>
      </xdr:nvSpPr>
      <xdr:spPr>
        <a:xfrm>
          <a:off x="5740400" y="187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30966</xdr:rowOff>
    </xdr:from>
    <xdr:to>
      <xdr:col>30</xdr:col>
      <xdr:colOff>25400</xdr:colOff>
      <xdr:row>12</xdr:row>
      <xdr:rowOff>30966</xdr:rowOff>
    </xdr:to>
    <xdr:cxnSp macro="">
      <xdr:nvCxnSpPr>
        <xdr:cNvPr id="51" name="直線コネクタ 50"/>
        <xdr:cNvCxnSpPr/>
      </xdr:nvCxnSpPr>
      <xdr:spPr bwMode="auto">
        <a:xfrm>
          <a:off x="5562600" y="21359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18556</xdr:rowOff>
    </xdr:from>
    <xdr:to>
      <xdr:col>29</xdr:col>
      <xdr:colOff>127000</xdr:colOff>
      <xdr:row>18</xdr:row>
      <xdr:rowOff>48013</xdr:rowOff>
    </xdr:to>
    <xdr:cxnSp macro="">
      <xdr:nvCxnSpPr>
        <xdr:cNvPr id="52" name="直線コネクタ 51"/>
        <xdr:cNvCxnSpPr/>
      </xdr:nvCxnSpPr>
      <xdr:spPr bwMode="auto">
        <a:xfrm flipV="1">
          <a:off x="5003800" y="3152281"/>
          <a:ext cx="647700" cy="29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1330</xdr:rowOff>
    </xdr:from>
    <xdr:ext cx="762000" cy="259045"/>
    <xdr:sp macro="" textlink="">
      <xdr:nvSpPr>
        <xdr:cNvPr id="53" name="人口1人当たり決算額の推移平均値テキスト130"/>
        <xdr:cNvSpPr txBox="1"/>
      </xdr:nvSpPr>
      <xdr:spPr>
        <a:xfrm>
          <a:off x="5740400" y="2620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156253</xdr:rowOff>
    </xdr:from>
    <xdr:to>
      <xdr:col>29</xdr:col>
      <xdr:colOff>177800</xdr:colOff>
      <xdr:row>16</xdr:row>
      <xdr:rowOff>86403</xdr:rowOff>
    </xdr:to>
    <xdr:sp macro="" textlink="">
      <xdr:nvSpPr>
        <xdr:cNvPr id="54" name="フローチャート: 判断 53"/>
        <xdr:cNvSpPr/>
      </xdr:nvSpPr>
      <xdr:spPr bwMode="auto">
        <a:xfrm>
          <a:off x="56007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48013</xdr:rowOff>
    </xdr:from>
    <xdr:to>
      <xdr:col>26</xdr:col>
      <xdr:colOff>50800</xdr:colOff>
      <xdr:row>18</xdr:row>
      <xdr:rowOff>124170</xdr:rowOff>
    </xdr:to>
    <xdr:cxnSp macro="">
      <xdr:nvCxnSpPr>
        <xdr:cNvPr id="55" name="直線コネクタ 54"/>
        <xdr:cNvCxnSpPr/>
      </xdr:nvCxnSpPr>
      <xdr:spPr bwMode="auto">
        <a:xfrm flipV="1">
          <a:off x="4305300" y="3181738"/>
          <a:ext cx="698500" cy="76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16089</xdr:rowOff>
    </xdr:from>
    <xdr:to>
      <xdr:col>26</xdr:col>
      <xdr:colOff>101600</xdr:colOff>
      <xdr:row>16</xdr:row>
      <xdr:rowOff>117689</xdr:rowOff>
    </xdr:to>
    <xdr:sp macro="" textlink="">
      <xdr:nvSpPr>
        <xdr:cNvPr id="56" name="フローチャート: 判断 55"/>
        <xdr:cNvSpPr/>
      </xdr:nvSpPr>
      <xdr:spPr bwMode="auto">
        <a:xfrm>
          <a:off x="4953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127866</xdr:rowOff>
    </xdr:from>
    <xdr:ext cx="736600" cy="259045"/>
    <xdr:sp macro="" textlink="">
      <xdr:nvSpPr>
        <xdr:cNvPr id="57" name="テキスト ボックス 56"/>
        <xdr:cNvSpPr txBox="1"/>
      </xdr:nvSpPr>
      <xdr:spPr>
        <a:xfrm>
          <a:off x="4622800" y="257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124170</xdr:rowOff>
    </xdr:from>
    <xdr:to>
      <xdr:col>22</xdr:col>
      <xdr:colOff>114300</xdr:colOff>
      <xdr:row>18</xdr:row>
      <xdr:rowOff>143960</xdr:rowOff>
    </xdr:to>
    <xdr:cxnSp macro="">
      <xdr:nvCxnSpPr>
        <xdr:cNvPr id="58" name="直線コネクタ 57"/>
        <xdr:cNvCxnSpPr/>
      </xdr:nvCxnSpPr>
      <xdr:spPr bwMode="auto">
        <a:xfrm flipV="1">
          <a:off x="3606800" y="3257895"/>
          <a:ext cx="698500" cy="19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40517</xdr:rowOff>
    </xdr:from>
    <xdr:to>
      <xdr:col>22</xdr:col>
      <xdr:colOff>165100</xdr:colOff>
      <xdr:row>16</xdr:row>
      <xdr:rowOff>142117</xdr:rowOff>
    </xdr:to>
    <xdr:sp macro="" textlink="">
      <xdr:nvSpPr>
        <xdr:cNvPr id="59" name="フローチャート: 判断 58"/>
        <xdr:cNvSpPr/>
      </xdr:nvSpPr>
      <xdr:spPr bwMode="auto">
        <a:xfrm>
          <a:off x="4254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152294</xdr:rowOff>
    </xdr:from>
    <xdr:ext cx="762000" cy="259045"/>
    <xdr:sp macro="" textlink="">
      <xdr:nvSpPr>
        <xdr:cNvPr id="60" name="テキスト ボックス 59"/>
        <xdr:cNvSpPr txBox="1"/>
      </xdr:nvSpPr>
      <xdr:spPr>
        <a:xfrm>
          <a:off x="3924300" y="26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143960</xdr:rowOff>
    </xdr:from>
    <xdr:to>
      <xdr:col>18</xdr:col>
      <xdr:colOff>177800</xdr:colOff>
      <xdr:row>18</xdr:row>
      <xdr:rowOff>168584</xdr:rowOff>
    </xdr:to>
    <xdr:cxnSp macro="">
      <xdr:nvCxnSpPr>
        <xdr:cNvPr id="61" name="直線コネクタ 60"/>
        <xdr:cNvCxnSpPr/>
      </xdr:nvCxnSpPr>
      <xdr:spPr bwMode="auto">
        <a:xfrm flipV="1">
          <a:off x="2908300" y="3277685"/>
          <a:ext cx="698500" cy="24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38492</xdr:rowOff>
    </xdr:from>
    <xdr:to>
      <xdr:col>19</xdr:col>
      <xdr:colOff>38100</xdr:colOff>
      <xdr:row>17</xdr:row>
      <xdr:rowOff>140092</xdr:rowOff>
    </xdr:to>
    <xdr:sp macro="" textlink="">
      <xdr:nvSpPr>
        <xdr:cNvPr id="62" name="フローチャート: 判断 61"/>
        <xdr:cNvSpPr/>
      </xdr:nvSpPr>
      <xdr:spPr bwMode="auto">
        <a:xfrm>
          <a:off x="35560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150269</xdr:rowOff>
    </xdr:from>
    <xdr:ext cx="762000" cy="259045"/>
    <xdr:sp macro="" textlink="">
      <xdr:nvSpPr>
        <xdr:cNvPr id="63" name="テキスト ボックス 62"/>
        <xdr:cNvSpPr txBox="1"/>
      </xdr:nvSpPr>
      <xdr:spPr>
        <a:xfrm>
          <a:off x="3225800" y="27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102369</xdr:rowOff>
    </xdr:from>
    <xdr:to>
      <xdr:col>15</xdr:col>
      <xdr:colOff>101600</xdr:colOff>
      <xdr:row>18</xdr:row>
      <xdr:rowOff>32519</xdr:rowOff>
    </xdr:to>
    <xdr:sp macro="" textlink="">
      <xdr:nvSpPr>
        <xdr:cNvPr id="64" name="フローチャート: 判断 63"/>
        <xdr:cNvSpPr/>
      </xdr:nvSpPr>
      <xdr:spPr bwMode="auto">
        <a:xfrm>
          <a:off x="28575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42696</xdr:rowOff>
    </xdr:from>
    <xdr:ext cx="762000" cy="259045"/>
    <xdr:sp macro="" textlink="">
      <xdr:nvSpPr>
        <xdr:cNvPr id="65" name="テキスト ボックス 64"/>
        <xdr:cNvSpPr txBox="1"/>
      </xdr:nvSpPr>
      <xdr:spPr>
        <a:xfrm>
          <a:off x="2527300" y="283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139206</xdr:rowOff>
    </xdr:from>
    <xdr:to>
      <xdr:col>29</xdr:col>
      <xdr:colOff>177800</xdr:colOff>
      <xdr:row>18</xdr:row>
      <xdr:rowOff>69356</xdr:rowOff>
    </xdr:to>
    <xdr:sp macro="" textlink="">
      <xdr:nvSpPr>
        <xdr:cNvPr id="71" name="楕円 70"/>
        <xdr:cNvSpPr/>
      </xdr:nvSpPr>
      <xdr:spPr bwMode="auto">
        <a:xfrm>
          <a:off x="5600700" y="3101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111283</xdr:rowOff>
    </xdr:from>
    <xdr:ext cx="762000" cy="259045"/>
    <xdr:sp macro="" textlink="">
      <xdr:nvSpPr>
        <xdr:cNvPr id="72" name="人口1人当たり決算額の推移該当値テキスト130"/>
        <xdr:cNvSpPr txBox="1"/>
      </xdr:nvSpPr>
      <xdr:spPr>
        <a:xfrm>
          <a:off x="5740400" y="307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168663</xdr:rowOff>
    </xdr:from>
    <xdr:to>
      <xdr:col>26</xdr:col>
      <xdr:colOff>101600</xdr:colOff>
      <xdr:row>18</xdr:row>
      <xdr:rowOff>98813</xdr:rowOff>
    </xdr:to>
    <xdr:sp macro="" textlink="">
      <xdr:nvSpPr>
        <xdr:cNvPr id="73" name="楕円 72"/>
        <xdr:cNvSpPr/>
      </xdr:nvSpPr>
      <xdr:spPr bwMode="auto">
        <a:xfrm>
          <a:off x="4953000" y="3130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83590</xdr:rowOff>
    </xdr:from>
    <xdr:ext cx="736600" cy="259045"/>
    <xdr:sp macro="" textlink="">
      <xdr:nvSpPr>
        <xdr:cNvPr id="74" name="テキスト ボックス 73"/>
        <xdr:cNvSpPr txBox="1"/>
      </xdr:nvSpPr>
      <xdr:spPr>
        <a:xfrm>
          <a:off x="4622800" y="3217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73370</xdr:rowOff>
    </xdr:from>
    <xdr:to>
      <xdr:col>22</xdr:col>
      <xdr:colOff>165100</xdr:colOff>
      <xdr:row>19</xdr:row>
      <xdr:rowOff>3520</xdr:rowOff>
    </xdr:to>
    <xdr:sp macro="" textlink="">
      <xdr:nvSpPr>
        <xdr:cNvPr id="75" name="楕円 74"/>
        <xdr:cNvSpPr/>
      </xdr:nvSpPr>
      <xdr:spPr bwMode="auto">
        <a:xfrm>
          <a:off x="4254500" y="3207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159747</xdr:rowOff>
    </xdr:from>
    <xdr:ext cx="762000" cy="259045"/>
    <xdr:sp macro="" textlink="">
      <xdr:nvSpPr>
        <xdr:cNvPr id="76" name="テキスト ボックス 75"/>
        <xdr:cNvSpPr txBox="1"/>
      </xdr:nvSpPr>
      <xdr:spPr>
        <a:xfrm>
          <a:off x="3924300" y="329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93160</xdr:rowOff>
    </xdr:from>
    <xdr:to>
      <xdr:col>19</xdr:col>
      <xdr:colOff>38100</xdr:colOff>
      <xdr:row>19</xdr:row>
      <xdr:rowOff>23310</xdr:rowOff>
    </xdr:to>
    <xdr:sp macro="" textlink="">
      <xdr:nvSpPr>
        <xdr:cNvPr id="77" name="楕円 76"/>
        <xdr:cNvSpPr/>
      </xdr:nvSpPr>
      <xdr:spPr bwMode="auto">
        <a:xfrm>
          <a:off x="3556000" y="3226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8087</xdr:rowOff>
    </xdr:from>
    <xdr:ext cx="762000" cy="259045"/>
    <xdr:sp macro="" textlink="">
      <xdr:nvSpPr>
        <xdr:cNvPr id="78" name="テキスト ボックス 77"/>
        <xdr:cNvSpPr txBox="1"/>
      </xdr:nvSpPr>
      <xdr:spPr>
        <a:xfrm>
          <a:off x="3225800" y="33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117784</xdr:rowOff>
    </xdr:from>
    <xdr:to>
      <xdr:col>15</xdr:col>
      <xdr:colOff>101600</xdr:colOff>
      <xdr:row>19</xdr:row>
      <xdr:rowOff>47934</xdr:rowOff>
    </xdr:to>
    <xdr:sp macro="" textlink="">
      <xdr:nvSpPr>
        <xdr:cNvPr id="79" name="楕円 78"/>
        <xdr:cNvSpPr/>
      </xdr:nvSpPr>
      <xdr:spPr bwMode="auto">
        <a:xfrm>
          <a:off x="2857500" y="3251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32711</xdr:rowOff>
    </xdr:from>
    <xdr:ext cx="762000" cy="259045"/>
    <xdr:sp macro="" textlink="">
      <xdr:nvSpPr>
        <xdr:cNvPr id="80" name="テキスト ボックス 79"/>
        <xdr:cNvSpPr txBox="1"/>
      </xdr:nvSpPr>
      <xdr:spPr>
        <a:xfrm>
          <a:off x="2527300" y="3337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36866</xdr:rowOff>
    </xdr:from>
    <xdr:to>
      <xdr:col>29</xdr:col>
      <xdr:colOff>127000</xdr:colOff>
      <xdr:row>37</xdr:row>
      <xdr:rowOff>253514</xdr:rowOff>
    </xdr:to>
    <xdr:cxnSp macro="">
      <xdr:nvCxnSpPr>
        <xdr:cNvPr id="110" name="直線コネクタ 109"/>
        <xdr:cNvCxnSpPr/>
      </xdr:nvCxnSpPr>
      <xdr:spPr bwMode="auto">
        <a:xfrm flipV="1">
          <a:off x="5651500" y="5961416"/>
          <a:ext cx="0" cy="1416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225591</xdr:rowOff>
    </xdr:from>
    <xdr:ext cx="762000" cy="259045"/>
    <xdr:sp macro="" textlink="">
      <xdr:nvSpPr>
        <xdr:cNvPr id="111" name="人口1人当たり決算額の推移最小値テキスト445"/>
        <xdr:cNvSpPr txBox="1"/>
      </xdr:nvSpPr>
      <xdr:spPr>
        <a:xfrm>
          <a:off x="5740400" y="73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253514</xdr:rowOff>
    </xdr:from>
    <xdr:to>
      <xdr:col>30</xdr:col>
      <xdr:colOff>25400</xdr:colOff>
      <xdr:row>37</xdr:row>
      <xdr:rowOff>253514</xdr:rowOff>
    </xdr:to>
    <xdr:cxnSp macro="">
      <xdr:nvCxnSpPr>
        <xdr:cNvPr id="112" name="直線コネクタ 111"/>
        <xdr:cNvCxnSpPr/>
      </xdr:nvCxnSpPr>
      <xdr:spPr bwMode="auto">
        <a:xfrm>
          <a:off x="5562600" y="7378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294693</xdr:rowOff>
    </xdr:from>
    <xdr:ext cx="762000" cy="259045"/>
    <xdr:sp macro="" textlink="">
      <xdr:nvSpPr>
        <xdr:cNvPr id="113" name="人口1人当たり決算額の推移最大値テキスト445"/>
        <xdr:cNvSpPr txBox="1"/>
      </xdr:nvSpPr>
      <xdr:spPr>
        <a:xfrm>
          <a:off x="5740400" y="570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36866</xdr:rowOff>
    </xdr:from>
    <xdr:to>
      <xdr:col>30</xdr:col>
      <xdr:colOff>25400</xdr:colOff>
      <xdr:row>33</xdr:row>
      <xdr:rowOff>36866</xdr:rowOff>
    </xdr:to>
    <xdr:cxnSp macro="">
      <xdr:nvCxnSpPr>
        <xdr:cNvPr id="114" name="直線コネクタ 113"/>
        <xdr:cNvCxnSpPr/>
      </xdr:nvCxnSpPr>
      <xdr:spPr bwMode="auto">
        <a:xfrm>
          <a:off x="5562600" y="5961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295021</xdr:rowOff>
    </xdr:from>
    <xdr:to>
      <xdr:col>29</xdr:col>
      <xdr:colOff>127000</xdr:colOff>
      <xdr:row>35</xdr:row>
      <xdr:rowOff>329768</xdr:rowOff>
    </xdr:to>
    <xdr:cxnSp macro="">
      <xdr:nvCxnSpPr>
        <xdr:cNvPr id="115" name="直線コネクタ 114"/>
        <xdr:cNvCxnSpPr/>
      </xdr:nvCxnSpPr>
      <xdr:spPr bwMode="auto">
        <a:xfrm flipV="1">
          <a:off x="5003800" y="6905371"/>
          <a:ext cx="647700" cy="34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289062</xdr:rowOff>
    </xdr:from>
    <xdr:ext cx="762000" cy="259045"/>
    <xdr:sp macro="" textlink="">
      <xdr:nvSpPr>
        <xdr:cNvPr id="116" name="人口1人当たり決算額の推移平均値テキスト445"/>
        <xdr:cNvSpPr txBox="1"/>
      </xdr:nvSpPr>
      <xdr:spPr>
        <a:xfrm>
          <a:off x="5740400" y="6556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101085</xdr:rowOff>
    </xdr:from>
    <xdr:to>
      <xdr:col>29</xdr:col>
      <xdr:colOff>177800</xdr:colOff>
      <xdr:row>35</xdr:row>
      <xdr:rowOff>202685</xdr:rowOff>
    </xdr:to>
    <xdr:sp macro="" textlink="">
      <xdr:nvSpPr>
        <xdr:cNvPr id="117" name="フローチャート: 判断 116"/>
        <xdr:cNvSpPr/>
      </xdr:nvSpPr>
      <xdr:spPr bwMode="auto">
        <a:xfrm>
          <a:off x="56007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294172</xdr:rowOff>
    </xdr:from>
    <xdr:to>
      <xdr:col>26</xdr:col>
      <xdr:colOff>50800</xdr:colOff>
      <xdr:row>35</xdr:row>
      <xdr:rowOff>329768</xdr:rowOff>
    </xdr:to>
    <xdr:cxnSp macro="">
      <xdr:nvCxnSpPr>
        <xdr:cNvPr id="118" name="直線コネクタ 117"/>
        <xdr:cNvCxnSpPr/>
      </xdr:nvCxnSpPr>
      <xdr:spPr bwMode="auto">
        <a:xfrm>
          <a:off x="4305300" y="6904522"/>
          <a:ext cx="698500" cy="35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81948</xdr:rowOff>
    </xdr:from>
    <xdr:to>
      <xdr:col>26</xdr:col>
      <xdr:colOff>101600</xdr:colOff>
      <xdr:row>35</xdr:row>
      <xdr:rowOff>183548</xdr:rowOff>
    </xdr:to>
    <xdr:sp macro="" textlink="">
      <xdr:nvSpPr>
        <xdr:cNvPr id="119" name="フローチャート: 判断 118"/>
        <xdr:cNvSpPr/>
      </xdr:nvSpPr>
      <xdr:spPr bwMode="auto">
        <a:xfrm>
          <a:off x="4953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193725</xdr:rowOff>
    </xdr:from>
    <xdr:ext cx="736600" cy="259045"/>
    <xdr:sp macro="" textlink="">
      <xdr:nvSpPr>
        <xdr:cNvPr id="120" name="テキスト ボックス 119"/>
        <xdr:cNvSpPr txBox="1"/>
      </xdr:nvSpPr>
      <xdr:spPr>
        <a:xfrm>
          <a:off x="4622800" y="646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288359</xdr:rowOff>
    </xdr:from>
    <xdr:to>
      <xdr:col>22</xdr:col>
      <xdr:colOff>114300</xdr:colOff>
      <xdr:row>35</xdr:row>
      <xdr:rowOff>294172</xdr:rowOff>
    </xdr:to>
    <xdr:cxnSp macro="">
      <xdr:nvCxnSpPr>
        <xdr:cNvPr id="121" name="直線コネクタ 120"/>
        <xdr:cNvCxnSpPr/>
      </xdr:nvCxnSpPr>
      <xdr:spPr bwMode="auto">
        <a:xfrm>
          <a:off x="3606800" y="6898709"/>
          <a:ext cx="698500" cy="5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56932</xdr:rowOff>
    </xdr:from>
    <xdr:to>
      <xdr:col>22</xdr:col>
      <xdr:colOff>165100</xdr:colOff>
      <xdr:row>35</xdr:row>
      <xdr:rowOff>158532</xdr:rowOff>
    </xdr:to>
    <xdr:sp macro="" textlink="">
      <xdr:nvSpPr>
        <xdr:cNvPr id="122" name="フローチャート: 判断 121"/>
        <xdr:cNvSpPr/>
      </xdr:nvSpPr>
      <xdr:spPr bwMode="auto">
        <a:xfrm>
          <a:off x="4254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168709</xdr:rowOff>
    </xdr:from>
    <xdr:ext cx="762000" cy="259045"/>
    <xdr:sp macro="" textlink="">
      <xdr:nvSpPr>
        <xdr:cNvPr id="123" name="テキスト ボックス 122"/>
        <xdr:cNvSpPr txBox="1"/>
      </xdr:nvSpPr>
      <xdr:spPr>
        <a:xfrm>
          <a:off x="3924300" y="643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260110</xdr:rowOff>
    </xdr:from>
    <xdr:to>
      <xdr:col>18</xdr:col>
      <xdr:colOff>177800</xdr:colOff>
      <xdr:row>35</xdr:row>
      <xdr:rowOff>288359</xdr:rowOff>
    </xdr:to>
    <xdr:cxnSp macro="">
      <xdr:nvCxnSpPr>
        <xdr:cNvPr id="124" name="直線コネクタ 123"/>
        <xdr:cNvCxnSpPr/>
      </xdr:nvCxnSpPr>
      <xdr:spPr bwMode="auto">
        <a:xfrm>
          <a:off x="2908300" y="6870460"/>
          <a:ext cx="698500" cy="28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184426</xdr:rowOff>
    </xdr:from>
    <xdr:to>
      <xdr:col>19</xdr:col>
      <xdr:colOff>38100</xdr:colOff>
      <xdr:row>35</xdr:row>
      <xdr:rowOff>286026</xdr:rowOff>
    </xdr:to>
    <xdr:sp macro="" textlink="">
      <xdr:nvSpPr>
        <xdr:cNvPr id="125" name="フローチャート: 判断 124"/>
        <xdr:cNvSpPr/>
      </xdr:nvSpPr>
      <xdr:spPr bwMode="auto">
        <a:xfrm>
          <a:off x="3556000" y="6794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296203</xdr:rowOff>
    </xdr:from>
    <xdr:ext cx="762000" cy="259045"/>
    <xdr:sp macro="" textlink="">
      <xdr:nvSpPr>
        <xdr:cNvPr id="126" name="テキスト ボックス 125"/>
        <xdr:cNvSpPr txBox="1"/>
      </xdr:nvSpPr>
      <xdr:spPr>
        <a:xfrm>
          <a:off x="3225800" y="656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241576</xdr:rowOff>
    </xdr:from>
    <xdr:to>
      <xdr:col>15</xdr:col>
      <xdr:colOff>101600</xdr:colOff>
      <xdr:row>36</xdr:row>
      <xdr:rowOff>276</xdr:rowOff>
    </xdr:to>
    <xdr:sp macro="" textlink="">
      <xdr:nvSpPr>
        <xdr:cNvPr id="127" name="フローチャート: 判断 126"/>
        <xdr:cNvSpPr/>
      </xdr:nvSpPr>
      <xdr:spPr bwMode="auto">
        <a:xfrm>
          <a:off x="2857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327953</xdr:rowOff>
    </xdr:from>
    <xdr:ext cx="762000" cy="259045"/>
    <xdr:sp macro="" textlink="">
      <xdr:nvSpPr>
        <xdr:cNvPr id="128" name="テキスト ボックス 127"/>
        <xdr:cNvSpPr txBox="1"/>
      </xdr:nvSpPr>
      <xdr:spPr>
        <a:xfrm>
          <a:off x="25273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244221</xdr:rowOff>
    </xdr:from>
    <xdr:to>
      <xdr:col>29</xdr:col>
      <xdr:colOff>177800</xdr:colOff>
      <xdr:row>36</xdr:row>
      <xdr:rowOff>2921</xdr:rowOff>
    </xdr:to>
    <xdr:sp macro="" textlink="">
      <xdr:nvSpPr>
        <xdr:cNvPr id="134" name="楕円 133"/>
        <xdr:cNvSpPr/>
      </xdr:nvSpPr>
      <xdr:spPr bwMode="auto">
        <a:xfrm>
          <a:off x="5600700" y="6854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216298</xdr:rowOff>
    </xdr:from>
    <xdr:ext cx="762000" cy="259045"/>
    <xdr:sp macro="" textlink="">
      <xdr:nvSpPr>
        <xdr:cNvPr id="135" name="人口1人当たり決算額の推移該当値テキスト445"/>
        <xdr:cNvSpPr txBox="1"/>
      </xdr:nvSpPr>
      <xdr:spPr>
        <a:xfrm>
          <a:off x="5740400" y="6826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278968</xdr:rowOff>
    </xdr:from>
    <xdr:to>
      <xdr:col>26</xdr:col>
      <xdr:colOff>101600</xdr:colOff>
      <xdr:row>36</xdr:row>
      <xdr:rowOff>37668</xdr:rowOff>
    </xdr:to>
    <xdr:sp macro="" textlink="">
      <xdr:nvSpPr>
        <xdr:cNvPr id="136" name="楕円 135"/>
        <xdr:cNvSpPr/>
      </xdr:nvSpPr>
      <xdr:spPr bwMode="auto">
        <a:xfrm>
          <a:off x="4953000" y="6889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22445</xdr:rowOff>
    </xdr:from>
    <xdr:ext cx="736600" cy="259045"/>
    <xdr:sp macro="" textlink="">
      <xdr:nvSpPr>
        <xdr:cNvPr id="137" name="テキスト ボックス 136"/>
        <xdr:cNvSpPr txBox="1"/>
      </xdr:nvSpPr>
      <xdr:spPr>
        <a:xfrm>
          <a:off x="4622800" y="6975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243372</xdr:rowOff>
    </xdr:from>
    <xdr:to>
      <xdr:col>22</xdr:col>
      <xdr:colOff>165100</xdr:colOff>
      <xdr:row>36</xdr:row>
      <xdr:rowOff>2072</xdr:rowOff>
    </xdr:to>
    <xdr:sp macro="" textlink="">
      <xdr:nvSpPr>
        <xdr:cNvPr id="138" name="楕円 137"/>
        <xdr:cNvSpPr/>
      </xdr:nvSpPr>
      <xdr:spPr bwMode="auto">
        <a:xfrm>
          <a:off x="4254500" y="6853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329749</xdr:rowOff>
    </xdr:from>
    <xdr:ext cx="762000" cy="259045"/>
    <xdr:sp macro="" textlink="">
      <xdr:nvSpPr>
        <xdr:cNvPr id="139" name="テキスト ボックス 138"/>
        <xdr:cNvSpPr txBox="1"/>
      </xdr:nvSpPr>
      <xdr:spPr>
        <a:xfrm>
          <a:off x="3924300" y="694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237559</xdr:rowOff>
    </xdr:from>
    <xdr:to>
      <xdr:col>19</xdr:col>
      <xdr:colOff>38100</xdr:colOff>
      <xdr:row>35</xdr:row>
      <xdr:rowOff>339159</xdr:rowOff>
    </xdr:to>
    <xdr:sp macro="" textlink="">
      <xdr:nvSpPr>
        <xdr:cNvPr id="140" name="楕円 139"/>
        <xdr:cNvSpPr/>
      </xdr:nvSpPr>
      <xdr:spPr bwMode="auto">
        <a:xfrm>
          <a:off x="3556000" y="6847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323936</xdr:rowOff>
    </xdr:from>
    <xdr:ext cx="762000" cy="259045"/>
    <xdr:sp macro="" textlink="">
      <xdr:nvSpPr>
        <xdr:cNvPr id="141" name="テキスト ボックス 140"/>
        <xdr:cNvSpPr txBox="1"/>
      </xdr:nvSpPr>
      <xdr:spPr>
        <a:xfrm>
          <a:off x="3225800" y="6934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209310</xdr:rowOff>
    </xdr:from>
    <xdr:to>
      <xdr:col>15</xdr:col>
      <xdr:colOff>101600</xdr:colOff>
      <xdr:row>35</xdr:row>
      <xdr:rowOff>310910</xdr:rowOff>
    </xdr:to>
    <xdr:sp macro="" textlink="">
      <xdr:nvSpPr>
        <xdr:cNvPr id="142" name="楕円 141"/>
        <xdr:cNvSpPr/>
      </xdr:nvSpPr>
      <xdr:spPr bwMode="auto">
        <a:xfrm>
          <a:off x="2857500" y="6819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321087</xdr:rowOff>
    </xdr:from>
    <xdr:ext cx="762000" cy="259045"/>
    <xdr:sp macro="" textlink="">
      <xdr:nvSpPr>
        <xdr:cNvPr id="143" name="テキスト ボックス 142"/>
        <xdr:cNvSpPr txBox="1"/>
      </xdr:nvSpPr>
      <xdr:spPr>
        <a:xfrm>
          <a:off x="2527300" y="658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142,217
140,612
49.72
70,160,591
67,903,494
1,599,845
29,341,923
39,708,349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107271</xdr:rowOff>
    </xdr:from>
    <xdr:to>
      <xdr:col>24</xdr:col>
      <xdr:colOff>62865</xdr:colOff>
      <xdr:row>39</xdr:row>
      <xdr:rowOff>23473</xdr:rowOff>
    </xdr:to>
    <xdr:cxnSp macro="">
      <xdr:nvCxnSpPr>
        <xdr:cNvPr id="58" name="直線コネクタ 57"/>
        <xdr:cNvCxnSpPr/>
      </xdr:nvCxnSpPr>
      <xdr:spPr>
        <a:xfrm flipV="1">
          <a:off x="4633595" y="5079321"/>
          <a:ext cx="1270" cy="1630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27300</xdr:rowOff>
    </xdr:from>
    <xdr:ext cx="534377" cy="259045"/>
    <xdr:sp macro="" textlink="">
      <xdr:nvSpPr>
        <xdr:cNvPr id="59" name="人件費最小値テキスト"/>
        <xdr:cNvSpPr txBox="1"/>
      </xdr:nvSpPr>
      <xdr:spPr>
        <a:xfrm>
          <a:off x="4686300" y="67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23473</xdr:rowOff>
    </xdr:from>
    <xdr:to>
      <xdr:col>24</xdr:col>
      <xdr:colOff>152400</xdr:colOff>
      <xdr:row>39</xdr:row>
      <xdr:rowOff>23473</xdr:rowOff>
    </xdr:to>
    <xdr:cxnSp macro="">
      <xdr:nvCxnSpPr>
        <xdr:cNvPr id="60" name="直線コネクタ 59"/>
        <xdr:cNvCxnSpPr/>
      </xdr:nvCxnSpPr>
      <xdr:spPr>
        <a:xfrm>
          <a:off x="4546600" y="671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53948</xdr:rowOff>
    </xdr:from>
    <xdr:ext cx="534377" cy="259045"/>
    <xdr:sp macro="" textlink="">
      <xdr:nvSpPr>
        <xdr:cNvPr id="61" name="人件費最大値テキスト"/>
        <xdr:cNvSpPr txBox="1"/>
      </xdr:nvSpPr>
      <xdr:spPr>
        <a:xfrm>
          <a:off x="4686300" y="485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107271</xdr:rowOff>
    </xdr:from>
    <xdr:to>
      <xdr:col>24</xdr:col>
      <xdr:colOff>152400</xdr:colOff>
      <xdr:row>29</xdr:row>
      <xdr:rowOff>107271</xdr:rowOff>
    </xdr:to>
    <xdr:cxnSp macro="">
      <xdr:nvCxnSpPr>
        <xdr:cNvPr id="62" name="直線コネクタ 61"/>
        <xdr:cNvCxnSpPr/>
      </xdr:nvCxnSpPr>
      <xdr:spPr>
        <a:xfrm>
          <a:off x="4546600" y="5079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148224</xdr:rowOff>
    </xdr:from>
    <xdr:to>
      <xdr:col>24</xdr:col>
      <xdr:colOff>63500</xdr:colOff>
      <xdr:row>37</xdr:row>
      <xdr:rowOff>73635</xdr:rowOff>
    </xdr:to>
    <xdr:cxnSp macro="">
      <xdr:nvCxnSpPr>
        <xdr:cNvPr id="63" name="直線コネクタ 62"/>
        <xdr:cNvCxnSpPr/>
      </xdr:nvCxnSpPr>
      <xdr:spPr>
        <a:xfrm flipV="1">
          <a:off x="3797300" y="6320424"/>
          <a:ext cx="838200" cy="9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166021</xdr:rowOff>
    </xdr:from>
    <xdr:ext cx="534377" cy="259045"/>
    <xdr:sp macro="" textlink="">
      <xdr:nvSpPr>
        <xdr:cNvPr id="64" name="人件費平均値テキスト"/>
        <xdr:cNvSpPr txBox="1"/>
      </xdr:nvSpPr>
      <xdr:spPr>
        <a:xfrm>
          <a:off x="4686300" y="582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143144</xdr:rowOff>
    </xdr:from>
    <xdr:to>
      <xdr:col>24</xdr:col>
      <xdr:colOff>114300</xdr:colOff>
      <xdr:row>35</xdr:row>
      <xdr:rowOff>73294</xdr:rowOff>
    </xdr:to>
    <xdr:sp macro="" textlink="">
      <xdr:nvSpPr>
        <xdr:cNvPr id="65" name="フローチャート: 判断 64"/>
        <xdr:cNvSpPr/>
      </xdr:nvSpPr>
      <xdr:spPr>
        <a:xfrm>
          <a:off x="45847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73635</xdr:rowOff>
    </xdr:from>
    <xdr:to>
      <xdr:col>19</xdr:col>
      <xdr:colOff>177800</xdr:colOff>
      <xdr:row>37</xdr:row>
      <xdr:rowOff>117134</xdr:rowOff>
    </xdr:to>
    <xdr:cxnSp macro="">
      <xdr:nvCxnSpPr>
        <xdr:cNvPr id="66" name="直線コネクタ 65"/>
        <xdr:cNvCxnSpPr/>
      </xdr:nvCxnSpPr>
      <xdr:spPr>
        <a:xfrm flipV="1">
          <a:off x="2908300" y="6417285"/>
          <a:ext cx="889000" cy="4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15781</xdr:rowOff>
    </xdr:from>
    <xdr:to>
      <xdr:col>20</xdr:col>
      <xdr:colOff>38100</xdr:colOff>
      <xdr:row>35</xdr:row>
      <xdr:rowOff>117381</xdr:rowOff>
    </xdr:to>
    <xdr:sp macro="" textlink="">
      <xdr:nvSpPr>
        <xdr:cNvPr id="67" name="フローチャート: 判断 66"/>
        <xdr:cNvSpPr/>
      </xdr:nvSpPr>
      <xdr:spPr>
        <a:xfrm>
          <a:off x="3746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133908</xdr:rowOff>
    </xdr:from>
    <xdr:ext cx="534377" cy="259045"/>
    <xdr:sp macro="" textlink="">
      <xdr:nvSpPr>
        <xdr:cNvPr id="68" name="テキスト ボックス 67"/>
        <xdr:cNvSpPr txBox="1"/>
      </xdr:nvSpPr>
      <xdr:spPr>
        <a:xfrm>
          <a:off x="3530111" y="579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89441</xdr:rowOff>
    </xdr:from>
    <xdr:to>
      <xdr:col>15</xdr:col>
      <xdr:colOff>50800</xdr:colOff>
      <xdr:row>37</xdr:row>
      <xdr:rowOff>117134</xdr:rowOff>
    </xdr:to>
    <xdr:cxnSp macro="">
      <xdr:nvCxnSpPr>
        <xdr:cNvPr id="69" name="直線コネクタ 68"/>
        <xdr:cNvCxnSpPr/>
      </xdr:nvCxnSpPr>
      <xdr:spPr>
        <a:xfrm>
          <a:off x="2019300" y="6433091"/>
          <a:ext cx="889000" cy="2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13299</xdr:rowOff>
    </xdr:from>
    <xdr:to>
      <xdr:col>15</xdr:col>
      <xdr:colOff>101600</xdr:colOff>
      <xdr:row>35</xdr:row>
      <xdr:rowOff>114899</xdr:rowOff>
    </xdr:to>
    <xdr:sp macro="" textlink="">
      <xdr:nvSpPr>
        <xdr:cNvPr id="70" name="フローチャート: 判断 69"/>
        <xdr:cNvSpPr/>
      </xdr:nvSpPr>
      <xdr:spPr>
        <a:xfrm>
          <a:off x="2857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131426</xdr:rowOff>
    </xdr:from>
    <xdr:ext cx="534377" cy="259045"/>
    <xdr:sp macro="" textlink="">
      <xdr:nvSpPr>
        <xdr:cNvPr id="71" name="テキスト ボックス 70"/>
        <xdr:cNvSpPr txBox="1"/>
      </xdr:nvSpPr>
      <xdr:spPr>
        <a:xfrm>
          <a:off x="2641111" y="57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86991</xdr:rowOff>
    </xdr:from>
    <xdr:to>
      <xdr:col>10</xdr:col>
      <xdr:colOff>114300</xdr:colOff>
      <xdr:row>37</xdr:row>
      <xdr:rowOff>89441</xdr:rowOff>
    </xdr:to>
    <xdr:cxnSp macro="">
      <xdr:nvCxnSpPr>
        <xdr:cNvPr id="72" name="直線コネクタ 71"/>
        <xdr:cNvCxnSpPr/>
      </xdr:nvCxnSpPr>
      <xdr:spPr>
        <a:xfrm>
          <a:off x="1130300" y="6430641"/>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99514</xdr:rowOff>
    </xdr:from>
    <xdr:to>
      <xdr:col>10</xdr:col>
      <xdr:colOff>165100</xdr:colOff>
      <xdr:row>36</xdr:row>
      <xdr:rowOff>29664</xdr:rowOff>
    </xdr:to>
    <xdr:sp macro="" textlink="">
      <xdr:nvSpPr>
        <xdr:cNvPr id="73" name="フローチャート: 判断 72"/>
        <xdr:cNvSpPr/>
      </xdr:nvSpPr>
      <xdr:spPr>
        <a:xfrm>
          <a:off x="1968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46191</xdr:rowOff>
    </xdr:from>
    <xdr:ext cx="534377" cy="259045"/>
    <xdr:sp macro="" textlink="">
      <xdr:nvSpPr>
        <xdr:cNvPr id="74" name="テキスト ボックス 73"/>
        <xdr:cNvSpPr txBox="1"/>
      </xdr:nvSpPr>
      <xdr:spPr>
        <a:xfrm>
          <a:off x="1752111" y="58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114667</xdr:rowOff>
    </xdr:from>
    <xdr:to>
      <xdr:col>6</xdr:col>
      <xdr:colOff>38100</xdr:colOff>
      <xdr:row>36</xdr:row>
      <xdr:rowOff>44817</xdr:rowOff>
    </xdr:to>
    <xdr:sp macro="" textlink="">
      <xdr:nvSpPr>
        <xdr:cNvPr id="75" name="フローチャート: 判断 74"/>
        <xdr:cNvSpPr/>
      </xdr:nvSpPr>
      <xdr:spPr>
        <a:xfrm>
          <a:off x="1079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61344</xdr:rowOff>
    </xdr:from>
    <xdr:ext cx="534377" cy="259045"/>
    <xdr:sp macro="" textlink="">
      <xdr:nvSpPr>
        <xdr:cNvPr id="76" name="テキスト ボックス 75"/>
        <xdr:cNvSpPr txBox="1"/>
      </xdr:nvSpPr>
      <xdr:spPr>
        <a:xfrm>
          <a:off x="863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97424</xdr:rowOff>
    </xdr:from>
    <xdr:to>
      <xdr:col>24</xdr:col>
      <xdr:colOff>114300</xdr:colOff>
      <xdr:row>37</xdr:row>
      <xdr:rowOff>27574</xdr:rowOff>
    </xdr:to>
    <xdr:sp macro="" textlink="">
      <xdr:nvSpPr>
        <xdr:cNvPr id="82" name="楕円 81"/>
        <xdr:cNvSpPr/>
      </xdr:nvSpPr>
      <xdr:spPr>
        <a:xfrm>
          <a:off x="4584700" y="626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75851</xdr:rowOff>
    </xdr:from>
    <xdr:ext cx="534377" cy="259045"/>
    <xdr:sp macro="" textlink="">
      <xdr:nvSpPr>
        <xdr:cNvPr id="83" name="人件費該当値テキスト"/>
        <xdr:cNvSpPr txBox="1"/>
      </xdr:nvSpPr>
      <xdr:spPr>
        <a:xfrm>
          <a:off x="4686300" y="624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22835</xdr:rowOff>
    </xdr:from>
    <xdr:to>
      <xdr:col>20</xdr:col>
      <xdr:colOff>38100</xdr:colOff>
      <xdr:row>37</xdr:row>
      <xdr:rowOff>124435</xdr:rowOff>
    </xdr:to>
    <xdr:sp macro="" textlink="">
      <xdr:nvSpPr>
        <xdr:cNvPr id="84" name="楕円 83"/>
        <xdr:cNvSpPr/>
      </xdr:nvSpPr>
      <xdr:spPr>
        <a:xfrm>
          <a:off x="3746500" y="63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115562</xdr:rowOff>
    </xdr:from>
    <xdr:ext cx="534377" cy="259045"/>
    <xdr:sp macro="" textlink="">
      <xdr:nvSpPr>
        <xdr:cNvPr id="85" name="テキスト ボックス 84"/>
        <xdr:cNvSpPr txBox="1"/>
      </xdr:nvSpPr>
      <xdr:spPr>
        <a:xfrm>
          <a:off x="3530111" y="64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66334</xdr:rowOff>
    </xdr:from>
    <xdr:to>
      <xdr:col>15</xdr:col>
      <xdr:colOff>101600</xdr:colOff>
      <xdr:row>37</xdr:row>
      <xdr:rowOff>167934</xdr:rowOff>
    </xdr:to>
    <xdr:sp macro="" textlink="">
      <xdr:nvSpPr>
        <xdr:cNvPr id="86" name="楕円 85"/>
        <xdr:cNvSpPr/>
      </xdr:nvSpPr>
      <xdr:spPr>
        <a:xfrm>
          <a:off x="2857500" y="640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159061</xdr:rowOff>
    </xdr:from>
    <xdr:ext cx="534377" cy="259045"/>
    <xdr:sp macro="" textlink="">
      <xdr:nvSpPr>
        <xdr:cNvPr id="87" name="テキスト ボックス 86"/>
        <xdr:cNvSpPr txBox="1"/>
      </xdr:nvSpPr>
      <xdr:spPr>
        <a:xfrm>
          <a:off x="2641111" y="650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38641</xdr:rowOff>
    </xdr:from>
    <xdr:to>
      <xdr:col>10</xdr:col>
      <xdr:colOff>165100</xdr:colOff>
      <xdr:row>37</xdr:row>
      <xdr:rowOff>140241</xdr:rowOff>
    </xdr:to>
    <xdr:sp macro="" textlink="">
      <xdr:nvSpPr>
        <xdr:cNvPr id="88" name="楕円 87"/>
        <xdr:cNvSpPr/>
      </xdr:nvSpPr>
      <xdr:spPr>
        <a:xfrm>
          <a:off x="1968500" y="638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131367</xdr:rowOff>
    </xdr:from>
    <xdr:ext cx="534377" cy="259045"/>
    <xdr:sp macro="" textlink="">
      <xdr:nvSpPr>
        <xdr:cNvPr id="89" name="テキスト ボックス 88"/>
        <xdr:cNvSpPr txBox="1"/>
      </xdr:nvSpPr>
      <xdr:spPr>
        <a:xfrm>
          <a:off x="1752111" y="647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36191</xdr:rowOff>
    </xdr:from>
    <xdr:to>
      <xdr:col>6</xdr:col>
      <xdr:colOff>38100</xdr:colOff>
      <xdr:row>37</xdr:row>
      <xdr:rowOff>137791</xdr:rowOff>
    </xdr:to>
    <xdr:sp macro="" textlink="">
      <xdr:nvSpPr>
        <xdr:cNvPr id="90" name="楕円 89"/>
        <xdr:cNvSpPr/>
      </xdr:nvSpPr>
      <xdr:spPr>
        <a:xfrm>
          <a:off x="1079500" y="637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128919</xdr:rowOff>
    </xdr:from>
    <xdr:ext cx="534377" cy="259045"/>
    <xdr:sp macro="" textlink="">
      <xdr:nvSpPr>
        <xdr:cNvPr id="91" name="テキスト ボックス 90"/>
        <xdr:cNvSpPr txBox="1"/>
      </xdr:nvSpPr>
      <xdr:spPr>
        <a:xfrm>
          <a:off x="863111" y="64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142182</xdr:rowOff>
    </xdr:from>
    <xdr:to>
      <xdr:col>24</xdr:col>
      <xdr:colOff>62865</xdr:colOff>
      <xdr:row>59</xdr:row>
      <xdr:rowOff>49861</xdr:rowOff>
    </xdr:to>
    <xdr:cxnSp macro="">
      <xdr:nvCxnSpPr>
        <xdr:cNvPr id="118" name="直線コネクタ 117"/>
        <xdr:cNvCxnSpPr/>
      </xdr:nvCxnSpPr>
      <xdr:spPr>
        <a:xfrm flipV="1">
          <a:off x="4633595" y="8543232"/>
          <a:ext cx="1270" cy="1622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53688</xdr:rowOff>
    </xdr:from>
    <xdr:ext cx="534377" cy="259045"/>
    <xdr:sp macro="" textlink="">
      <xdr:nvSpPr>
        <xdr:cNvPr id="119" name="物件費最小値テキスト"/>
        <xdr:cNvSpPr txBox="1"/>
      </xdr:nvSpPr>
      <xdr:spPr>
        <a:xfrm>
          <a:off x="4686300" y="1016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49861</xdr:rowOff>
    </xdr:from>
    <xdr:to>
      <xdr:col>24</xdr:col>
      <xdr:colOff>152400</xdr:colOff>
      <xdr:row>59</xdr:row>
      <xdr:rowOff>49861</xdr:rowOff>
    </xdr:to>
    <xdr:cxnSp macro="">
      <xdr:nvCxnSpPr>
        <xdr:cNvPr id="120" name="直線コネクタ 119"/>
        <xdr:cNvCxnSpPr/>
      </xdr:nvCxnSpPr>
      <xdr:spPr>
        <a:xfrm>
          <a:off x="4546600" y="1016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88859</xdr:rowOff>
    </xdr:from>
    <xdr:ext cx="534377" cy="259045"/>
    <xdr:sp macro="" textlink="">
      <xdr:nvSpPr>
        <xdr:cNvPr id="121" name="物件費最大値テキスト"/>
        <xdr:cNvSpPr txBox="1"/>
      </xdr:nvSpPr>
      <xdr:spPr>
        <a:xfrm>
          <a:off x="4686300" y="831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142182</xdr:rowOff>
    </xdr:from>
    <xdr:to>
      <xdr:col>24</xdr:col>
      <xdr:colOff>152400</xdr:colOff>
      <xdr:row>49</xdr:row>
      <xdr:rowOff>142182</xdr:rowOff>
    </xdr:to>
    <xdr:cxnSp macro="">
      <xdr:nvCxnSpPr>
        <xdr:cNvPr id="122" name="直線コネクタ 121"/>
        <xdr:cNvCxnSpPr/>
      </xdr:nvCxnSpPr>
      <xdr:spPr>
        <a:xfrm>
          <a:off x="4546600" y="85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137512</xdr:rowOff>
    </xdr:from>
    <xdr:to>
      <xdr:col>24</xdr:col>
      <xdr:colOff>63500</xdr:colOff>
      <xdr:row>55</xdr:row>
      <xdr:rowOff>82615</xdr:rowOff>
    </xdr:to>
    <xdr:cxnSp macro="">
      <xdr:nvCxnSpPr>
        <xdr:cNvPr id="123" name="直線コネクタ 122"/>
        <xdr:cNvCxnSpPr/>
      </xdr:nvCxnSpPr>
      <xdr:spPr>
        <a:xfrm flipV="1">
          <a:off x="3797300" y="9395812"/>
          <a:ext cx="838200" cy="11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88881</xdr:rowOff>
    </xdr:from>
    <xdr:ext cx="534377" cy="259045"/>
    <xdr:sp macro="" textlink="">
      <xdr:nvSpPr>
        <xdr:cNvPr id="124" name="物件費平均値テキスト"/>
        <xdr:cNvSpPr txBox="1"/>
      </xdr:nvSpPr>
      <xdr:spPr>
        <a:xfrm>
          <a:off x="4686300" y="9518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110454</xdr:rowOff>
    </xdr:from>
    <xdr:to>
      <xdr:col>24</xdr:col>
      <xdr:colOff>114300</xdr:colOff>
      <xdr:row>56</xdr:row>
      <xdr:rowOff>40604</xdr:rowOff>
    </xdr:to>
    <xdr:sp macro="" textlink="">
      <xdr:nvSpPr>
        <xdr:cNvPr id="125" name="フローチャート: 判断 124"/>
        <xdr:cNvSpPr/>
      </xdr:nvSpPr>
      <xdr:spPr>
        <a:xfrm>
          <a:off x="45847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82615</xdr:rowOff>
    </xdr:from>
    <xdr:to>
      <xdr:col>19</xdr:col>
      <xdr:colOff>177800</xdr:colOff>
      <xdr:row>55</xdr:row>
      <xdr:rowOff>158641</xdr:rowOff>
    </xdr:to>
    <xdr:cxnSp macro="">
      <xdr:nvCxnSpPr>
        <xdr:cNvPr id="126" name="直線コネクタ 125"/>
        <xdr:cNvCxnSpPr/>
      </xdr:nvCxnSpPr>
      <xdr:spPr>
        <a:xfrm flipV="1">
          <a:off x="2908300" y="9512365"/>
          <a:ext cx="889000" cy="7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125999</xdr:rowOff>
    </xdr:from>
    <xdr:to>
      <xdr:col>20</xdr:col>
      <xdr:colOff>38100</xdr:colOff>
      <xdr:row>56</xdr:row>
      <xdr:rowOff>56149</xdr:rowOff>
    </xdr:to>
    <xdr:sp macro="" textlink="">
      <xdr:nvSpPr>
        <xdr:cNvPr id="127" name="フローチャート: 判断 126"/>
        <xdr:cNvSpPr/>
      </xdr:nvSpPr>
      <xdr:spPr>
        <a:xfrm>
          <a:off x="3746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47276</xdr:rowOff>
    </xdr:from>
    <xdr:ext cx="534377" cy="259045"/>
    <xdr:sp macro="" textlink="">
      <xdr:nvSpPr>
        <xdr:cNvPr id="128" name="テキスト ボックス 127"/>
        <xdr:cNvSpPr txBox="1"/>
      </xdr:nvSpPr>
      <xdr:spPr>
        <a:xfrm>
          <a:off x="3530111" y="964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158641</xdr:rowOff>
    </xdr:from>
    <xdr:to>
      <xdr:col>15</xdr:col>
      <xdr:colOff>50800</xdr:colOff>
      <xdr:row>56</xdr:row>
      <xdr:rowOff>63478</xdr:rowOff>
    </xdr:to>
    <xdr:cxnSp macro="">
      <xdr:nvCxnSpPr>
        <xdr:cNvPr id="129" name="直線コネクタ 128"/>
        <xdr:cNvCxnSpPr/>
      </xdr:nvCxnSpPr>
      <xdr:spPr>
        <a:xfrm flipV="1">
          <a:off x="2019300" y="9588391"/>
          <a:ext cx="889000" cy="7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3339</xdr:rowOff>
    </xdr:from>
    <xdr:to>
      <xdr:col>15</xdr:col>
      <xdr:colOff>101600</xdr:colOff>
      <xdr:row>56</xdr:row>
      <xdr:rowOff>104939</xdr:rowOff>
    </xdr:to>
    <xdr:sp macro="" textlink="">
      <xdr:nvSpPr>
        <xdr:cNvPr id="130" name="フローチャート: 判断 129"/>
        <xdr:cNvSpPr/>
      </xdr:nvSpPr>
      <xdr:spPr>
        <a:xfrm>
          <a:off x="2857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96066</xdr:rowOff>
    </xdr:from>
    <xdr:ext cx="534377" cy="259045"/>
    <xdr:sp macro="" textlink="">
      <xdr:nvSpPr>
        <xdr:cNvPr id="131" name="テキスト ボックス 130"/>
        <xdr:cNvSpPr txBox="1"/>
      </xdr:nvSpPr>
      <xdr:spPr>
        <a:xfrm>
          <a:off x="2641111" y="96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63478</xdr:rowOff>
    </xdr:from>
    <xdr:to>
      <xdr:col>10</xdr:col>
      <xdr:colOff>114300</xdr:colOff>
      <xdr:row>56</xdr:row>
      <xdr:rowOff>152404</xdr:rowOff>
    </xdr:to>
    <xdr:cxnSp macro="">
      <xdr:nvCxnSpPr>
        <xdr:cNvPr id="132" name="直線コネクタ 131"/>
        <xdr:cNvCxnSpPr/>
      </xdr:nvCxnSpPr>
      <xdr:spPr>
        <a:xfrm flipV="1">
          <a:off x="1130300" y="9664678"/>
          <a:ext cx="889000" cy="8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79723</xdr:rowOff>
    </xdr:from>
    <xdr:to>
      <xdr:col>10</xdr:col>
      <xdr:colOff>165100</xdr:colOff>
      <xdr:row>57</xdr:row>
      <xdr:rowOff>9873</xdr:rowOff>
    </xdr:to>
    <xdr:sp macro="" textlink="">
      <xdr:nvSpPr>
        <xdr:cNvPr id="133" name="フローチャート: 判断 132"/>
        <xdr:cNvSpPr/>
      </xdr:nvSpPr>
      <xdr:spPr>
        <a:xfrm>
          <a:off x="1968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1000</xdr:rowOff>
    </xdr:from>
    <xdr:ext cx="534377" cy="259045"/>
    <xdr:sp macro="" textlink="">
      <xdr:nvSpPr>
        <xdr:cNvPr id="134" name="テキスト ボックス 133"/>
        <xdr:cNvSpPr txBox="1"/>
      </xdr:nvSpPr>
      <xdr:spPr>
        <a:xfrm>
          <a:off x="1752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5" name="フローチャート: 判断 134"/>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149362</xdr:rowOff>
    </xdr:from>
    <xdr:ext cx="534377" cy="259045"/>
    <xdr:sp macro="" textlink="">
      <xdr:nvSpPr>
        <xdr:cNvPr id="136" name="テキスト ボックス 135"/>
        <xdr:cNvSpPr txBox="1"/>
      </xdr:nvSpPr>
      <xdr:spPr>
        <a:xfrm>
          <a:off x="863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86712</xdr:rowOff>
    </xdr:from>
    <xdr:to>
      <xdr:col>24</xdr:col>
      <xdr:colOff>114300</xdr:colOff>
      <xdr:row>55</xdr:row>
      <xdr:rowOff>16862</xdr:rowOff>
    </xdr:to>
    <xdr:sp macro="" textlink="">
      <xdr:nvSpPr>
        <xdr:cNvPr id="142" name="楕円 141"/>
        <xdr:cNvSpPr/>
      </xdr:nvSpPr>
      <xdr:spPr>
        <a:xfrm>
          <a:off x="4584700" y="934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109589</xdr:rowOff>
    </xdr:from>
    <xdr:ext cx="534377" cy="259045"/>
    <xdr:sp macro="" textlink="">
      <xdr:nvSpPr>
        <xdr:cNvPr id="143" name="物件費該当値テキスト"/>
        <xdr:cNvSpPr txBox="1"/>
      </xdr:nvSpPr>
      <xdr:spPr>
        <a:xfrm>
          <a:off x="4686300" y="919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31815</xdr:rowOff>
    </xdr:from>
    <xdr:to>
      <xdr:col>20</xdr:col>
      <xdr:colOff>38100</xdr:colOff>
      <xdr:row>55</xdr:row>
      <xdr:rowOff>133415</xdr:rowOff>
    </xdr:to>
    <xdr:sp macro="" textlink="">
      <xdr:nvSpPr>
        <xdr:cNvPr id="144" name="楕円 143"/>
        <xdr:cNvSpPr/>
      </xdr:nvSpPr>
      <xdr:spPr>
        <a:xfrm>
          <a:off x="3746500" y="946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149942</xdr:rowOff>
    </xdr:from>
    <xdr:ext cx="534377" cy="259045"/>
    <xdr:sp macro="" textlink="">
      <xdr:nvSpPr>
        <xdr:cNvPr id="145" name="テキスト ボックス 144"/>
        <xdr:cNvSpPr txBox="1"/>
      </xdr:nvSpPr>
      <xdr:spPr>
        <a:xfrm>
          <a:off x="3530111" y="92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107841</xdr:rowOff>
    </xdr:from>
    <xdr:to>
      <xdr:col>15</xdr:col>
      <xdr:colOff>101600</xdr:colOff>
      <xdr:row>56</xdr:row>
      <xdr:rowOff>37991</xdr:rowOff>
    </xdr:to>
    <xdr:sp macro="" textlink="">
      <xdr:nvSpPr>
        <xdr:cNvPr id="146" name="楕円 145"/>
        <xdr:cNvSpPr/>
      </xdr:nvSpPr>
      <xdr:spPr>
        <a:xfrm>
          <a:off x="2857500" y="9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54518</xdr:rowOff>
    </xdr:from>
    <xdr:ext cx="534377" cy="259045"/>
    <xdr:sp macro="" textlink="">
      <xdr:nvSpPr>
        <xdr:cNvPr id="147" name="テキスト ボックス 146"/>
        <xdr:cNvSpPr txBox="1"/>
      </xdr:nvSpPr>
      <xdr:spPr>
        <a:xfrm>
          <a:off x="2641111" y="931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12678</xdr:rowOff>
    </xdr:from>
    <xdr:to>
      <xdr:col>10</xdr:col>
      <xdr:colOff>165100</xdr:colOff>
      <xdr:row>56</xdr:row>
      <xdr:rowOff>114278</xdr:rowOff>
    </xdr:to>
    <xdr:sp macro="" textlink="">
      <xdr:nvSpPr>
        <xdr:cNvPr id="148" name="楕円 147"/>
        <xdr:cNvSpPr/>
      </xdr:nvSpPr>
      <xdr:spPr>
        <a:xfrm>
          <a:off x="1968500" y="961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130805</xdr:rowOff>
    </xdr:from>
    <xdr:ext cx="534377" cy="259045"/>
    <xdr:sp macro="" textlink="">
      <xdr:nvSpPr>
        <xdr:cNvPr id="149" name="テキスト ボックス 148"/>
        <xdr:cNvSpPr txBox="1"/>
      </xdr:nvSpPr>
      <xdr:spPr>
        <a:xfrm>
          <a:off x="1752111" y="938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101604</xdr:rowOff>
    </xdr:from>
    <xdr:to>
      <xdr:col>6</xdr:col>
      <xdr:colOff>38100</xdr:colOff>
      <xdr:row>57</xdr:row>
      <xdr:rowOff>31754</xdr:rowOff>
    </xdr:to>
    <xdr:sp macro="" textlink="">
      <xdr:nvSpPr>
        <xdr:cNvPr id="150" name="楕円 149"/>
        <xdr:cNvSpPr/>
      </xdr:nvSpPr>
      <xdr:spPr>
        <a:xfrm>
          <a:off x="1079500" y="970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48281</xdr:rowOff>
    </xdr:from>
    <xdr:ext cx="534377" cy="259045"/>
    <xdr:sp macro="" textlink="">
      <xdr:nvSpPr>
        <xdr:cNvPr id="151" name="テキスト ボックス 150"/>
        <xdr:cNvSpPr txBox="1"/>
      </xdr:nvSpPr>
      <xdr:spPr>
        <a:xfrm>
          <a:off x="863111" y="947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40945</xdr:rowOff>
    </xdr:from>
    <xdr:to>
      <xdr:col>24</xdr:col>
      <xdr:colOff>62865</xdr:colOff>
      <xdr:row>78</xdr:row>
      <xdr:rowOff>163018</xdr:rowOff>
    </xdr:to>
    <xdr:cxnSp macro="">
      <xdr:nvCxnSpPr>
        <xdr:cNvPr id="175" name="直線コネクタ 174"/>
        <xdr:cNvCxnSpPr/>
      </xdr:nvCxnSpPr>
      <xdr:spPr>
        <a:xfrm flipV="1">
          <a:off x="4633595" y="12042445"/>
          <a:ext cx="1270" cy="1493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166845</xdr:rowOff>
    </xdr:from>
    <xdr:ext cx="378565" cy="259045"/>
    <xdr:sp macro="" textlink="">
      <xdr:nvSpPr>
        <xdr:cNvPr id="176" name="維持補修費最小値テキスト"/>
        <xdr:cNvSpPr txBox="1"/>
      </xdr:nvSpPr>
      <xdr:spPr>
        <a:xfrm>
          <a:off x="4686300" y="13539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163018</xdr:rowOff>
    </xdr:from>
    <xdr:to>
      <xdr:col>24</xdr:col>
      <xdr:colOff>152400</xdr:colOff>
      <xdr:row>78</xdr:row>
      <xdr:rowOff>163018</xdr:rowOff>
    </xdr:to>
    <xdr:cxnSp macro="">
      <xdr:nvCxnSpPr>
        <xdr:cNvPr id="177" name="直線コネクタ 176"/>
        <xdr:cNvCxnSpPr/>
      </xdr:nvCxnSpPr>
      <xdr:spPr>
        <a:xfrm>
          <a:off x="4546600" y="13536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159072</xdr:rowOff>
    </xdr:from>
    <xdr:ext cx="534377" cy="259045"/>
    <xdr:sp macro="" textlink="">
      <xdr:nvSpPr>
        <xdr:cNvPr id="178" name="維持補修費最大値テキスト"/>
        <xdr:cNvSpPr txBox="1"/>
      </xdr:nvSpPr>
      <xdr:spPr>
        <a:xfrm>
          <a:off x="4686300" y="1181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40945</xdr:rowOff>
    </xdr:from>
    <xdr:to>
      <xdr:col>24</xdr:col>
      <xdr:colOff>152400</xdr:colOff>
      <xdr:row>70</xdr:row>
      <xdr:rowOff>40945</xdr:rowOff>
    </xdr:to>
    <xdr:cxnSp macro="">
      <xdr:nvCxnSpPr>
        <xdr:cNvPr id="179" name="直線コネクタ 178"/>
        <xdr:cNvCxnSpPr/>
      </xdr:nvCxnSpPr>
      <xdr:spPr>
        <a:xfrm>
          <a:off x="4546600" y="1204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84150</xdr:rowOff>
    </xdr:from>
    <xdr:to>
      <xdr:col>24</xdr:col>
      <xdr:colOff>63500</xdr:colOff>
      <xdr:row>78</xdr:row>
      <xdr:rowOff>91999</xdr:rowOff>
    </xdr:to>
    <xdr:cxnSp macro="">
      <xdr:nvCxnSpPr>
        <xdr:cNvPr id="180" name="直線コネクタ 179"/>
        <xdr:cNvCxnSpPr/>
      </xdr:nvCxnSpPr>
      <xdr:spPr>
        <a:xfrm flipV="1">
          <a:off x="3797300" y="13457250"/>
          <a:ext cx="8382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117569</xdr:rowOff>
    </xdr:from>
    <xdr:ext cx="469744" cy="259045"/>
    <xdr:sp macro="" textlink="">
      <xdr:nvSpPr>
        <xdr:cNvPr id="181" name="維持補修費平均値テキスト"/>
        <xdr:cNvSpPr txBox="1"/>
      </xdr:nvSpPr>
      <xdr:spPr>
        <a:xfrm>
          <a:off x="4686300" y="12976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94692</xdr:rowOff>
    </xdr:from>
    <xdr:to>
      <xdr:col>24</xdr:col>
      <xdr:colOff>114300</xdr:colOff>
      <xdr:row>77</xdr:row>
      <xdr:rowOff>24842</xdr:rowOff>
    </xdr:to>
    <xdr:sp macro="" textlink="">
      <xdr:nvSpPr>
        <xdr:cNvPr id="182" name="フローチャート: 判断 181"/>
        <xdr:cNvSpPr/>
      </xdr:nvSpPr>
      <xdr:spPr>
        <a:xfrm>
          <a:off x="4584700" y="1312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44374</xdr:rowOff>
    </xdr:from>
    <xdr:to>
      <xdr:col>19</xdr:col>
      <xdr:colOff>177800</xdr:colOff>
      <xdr:row>78</xdr:row>
      <xdr:rowOff>91999</xdr:rowOff>
    </xdr:to>
    <xdr:cxnSp macro="">
      <xdr:nvCxnSpPr>
        <xdr:cNvPr id="183" name="直線コネクタ 182"/>
        <xdr:cNvCxnSpPr/>
      </xdr:nvCxnSpPr>
      <xdr:spPr>
        <a:xfrm>
          <a:off x="2908300" y="1341747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70155</xdr:rowOff>
    </xdr:from>
    <xdr:to>
      <xdr:col>20</xdr:col>
      <xdr:colOff>38100</xdr:colOff>
      <xdr:row>77</xdr:row>
      <xdr:rowOff>305</xdr:rowOff>
    </xdr:to>
    <xdr:sp macro="" textlink="">
      <xdr:nvSpPr>
        <xdr:cNvPr id="184" name="フローチャート: 判断 183"/>
        <xdr:cNvSpPr/>
      </xdr:nvSpPr>
      <xdr:spPr>
        <a:xfrm>
          <a:off x="3746500" y="131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16832</xdr:rowOff>
    </xdr:from>
    <xdr:ext cx="469744" cy="259045"/>
    <xdr:sp macro="" textlink="">
      <xdr:nvSpPr>
        <xdr:cNvPr id="185" name="テキスト ボックス 184"/>
        <xdr:cNvSpPr txBox="1"/>
      </xdr:nvSpPr>
      <xdr:spPr>
        <a:xfrm>
          <a:off x="3562428" y="1287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44374</xdr:rowOff>
    </xdr:from>
    <xdr:to>
      <xdr:col>15</xdr:col>
      <xdr:colOff>50800</xdr:colOff>
      <xdr:row>78</xdr:row>
      <xdr:rowOff>96265</xdr:rowOff>
    </xdr:to>
    <xdr:cxnSp macro="">
      <xdr:nvCxnSpPr>
        <xdr:cNvPr id="186" name="直線コネクタ 185"/>
        <xdr:cNvCxnSpPr/>
      </xdr:nvCxnSpPr>
      <xdr:spPr>
        <a:xfrm flipV="1">
          <a:off x="2019300" y="13417474"/>
          <a:ext cx="889000" cy="5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120447</xdr:rowOff>
    </xdr:from>
    <xdr:to>
      <xdr:col>15</xdr:col>
      <xdr:colOff>101600</xdr:colOff>
      <xdr:row>77</xdr:row>
      <xdr:rowOff>50597</xdr:rowOff>
    </xdr:to>
    <xdr:sp macro="" textlink="">
      <xdr:nvSpPr>
        <xdr:cNvPr id="187" name="フローチャート: 判断 186"/>
        <xdr:cNvSpPr/>
      </xdr:nvSpPr>
      <xdr:spPr>
        <a:xfrm>
          <a:off x="2857500" y="13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67124</xdr:rowOff>
    </xdr:from>
    <xdr:ext cx="469744" cy="259045"/>
    <xdr:sp macro="" textlink="">
      <xdr:nvSpPr>
        <xdr:cNvPr id="188" name="テキスト ボックス 187"/>
        <xdr:cNvSpPr txBox="1"/>
      </xdr:nvSpPr>
      <xdr:spPr>
        <a:xfrm>
          <a:off x="2673428" y="1292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96265</xdr:rowOff>
    </xdr:from>
    <xdr:to>
      <xdr:col>10</xdr:col>
      <xdr:colOff>114300</xdr:colOff>
      <xdr:row>78</xdr:row>
      <xdr:rowOff>126364</xdr:rowOff>
    </xdr:to>
    <xdr:cxnSp macro="">
      <xdr:nvCxnSpPr>
        <xdr:cNvPr id="189" name="直線コネクタ 188"/>
        <xdr:cNvCxnSpPr/>
      </xdr:nvCxnSpPr>
      <xdr:spPr>
        <a:xfrm flipV="1">
          <a:off x="1130300" y="13469365"/>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26949</xdr:rowOff>
    </xdr:from>
    <xdr:to>
      <xdr:col>10</xdr:col>
      <xdr:colOff>165100</xdr:colOff>
      <xdr:row>77</xdr:row>
      <xdr:rowOff>128549</xdr:rowOff>
    </xdr:to>
    <xdr:sp macro="" textlink="">
      <xdr:nvSpPr>
        <xdr:cNvPr id="190" name="フローチャート: 判断 189"/>
        <xdr:cNvSpPr/>
      </xdr:nvSpPr>
      <xdr:spPr>
        <a:xfrm>
          <a:off x="1968500" y="1322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145076</xdr:rowOff>
    </xdr:from>
    <xdr:ext cx="469744" cy="259045"/>
    <xdr:sp macro="" textlink="">
      <xdr:nvSpPr>
        <xdr:cNvPr id="191" name="テキスト ボックス 190"/>
        <xdr:cNvSpPr txBox="1"/>
      </xdr:nvSpPr>
      <xdr:spPr>
        <a:xfrm>
          <a:off x="1784428" y="1300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34037</xdr:rowOff>
    </xdr:from>
    <xdr:to>
      <xdr:col>6</xdr:col>
      <xdr:colOff>38100</xdr:colOff>
      <xdr:row>77</xdr:row>
      <xdr:rowOff>135637</xdr:rowOff>
    </xdr:to>
    <xdr:sp macro="" textlink="">
      <xdr:nvSpPr>
        <xdr:cNvPr id="192" name="フローチャート: 判断 191"/>
        <xdr:cNvSpPr/>
      </xdr:nvSpPr>
      <xdr:spPr>
        <a:xfrm>
          <a:off x="1079500" y="1323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152164</xdr:rowOff>
    </xdr:from>
    <xdr:ext cx="469744" cy="259045"/>
    <xdr:sp macro="" textlink="">
      <xdr:nvSpPr>
        <xdr:cNvPr id="193" name="テキスト ボックス 192"/>
        <xdr:cNvSpPr txBox="1"/>
      </xdr:nvSpPr>
      <xdr:spPr>
        <a:xfrm>
          <a:off x="895428" y="130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33350</xdr:rowOff>
    </xdr:from>
    <xdr:to>
      <xdr:col>24</xdr:col>
      <xdr:colOff>114300</xdr:colOff>
      <xdr:row>78</xdr:row>
      <xdr:rowOff>134950</xdr:rowOff>
    </xdr:to>
    <xdr:sp macro="" textlink="">
      <xdr:nvSpPr>
        <xdr:cNvPr id="199" name="楕円 198"/>
        <xdr:cNvSpPr/>
      </xdr:nvSpPr>
      <xdr:spPr>
        <a:xfrm>
          <a:off x="4584700" y="134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119727</xdr:rowOff>
    </xdr:from>
    <xdr:ext cx="469744" cy="259045"/>
    <xdr:sp macro="" textlink="">
      <xdr:nvSpPr>
        <xdr:cNvPr id="200" name="維持補修費該当値テキスト"/>
        <xdr:cNvSpPr txBox="1"/>
      </xdr:nvSpPr>
      <xdr:spPr>
        <a:xfrm>
          <a:off x="4686300" y="133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41199</xdr:rowOff>
    </xdr:from>
    <xdr:to>
      <xdr:col>20</xdr:col>
      <xdr:colOff>38100</xdr:colOff>
      <xdr:row>78</xdr:row>
      <xdr:rowOff>142799</xdr:rowOff>
    </xdr:to>
    <xdr:sp macro="" textlink="">
      <xdr:nvSpPr>
        <xdr:cNvPr id="201" name="楕円 200"/>
        <xdr:cNvSpPr/>
      </xdr:nvSpPr>
      <xdr:spPr>
        <a:xfrm>
          <a:off x="3746500" y="134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133926</xdr:rowOff>
    </xdr:from>
    <xdr:ext cx="469744" cy="259045"/>
    <xdr:sp macro="" textlink="">
      <xdr:nvSpPr>
        <xdr:cNvPr id="202" name="テキスト ボックス 201"/>
        <xdr:cNvSpPr txBox="1"/>
      </xdr:nvSpPr>
      <xdr:spPr>
        <a:xfrm>
          <a:off x="3562428"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165024</xdr:rowOff>
    </xdr:from>
    <xdr:to>
      <xdr:col>15</xdr:col>
      <xdr:colOff>101600</xdr:colOff>
      <xdr:row>78</xdr:row>
      <xdr:rowOff>95174</xdr:rowOff>
    </xdr:to>
    <xdr:sp macro="" textlink="">
      <xdr:nvSpPr>
        <xdr:cNvPr id="203" name="楕円 202"/>
        <xdr:cNvSpPr/>
      </xdr:nvSpPr>
      <xdr:spPr>
        <a:xfrm>
          <a:off x="2857500" y="133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86301</xdr:rowOff>
    </xdr:from>
    <xdr:ext cx="469744" cy="259045"/>
    <xdr:sp macro="" textlink="">
      <xdr:nvSpPr>
        <xdr:cNvPr id="204" name="テキスト ボックス 203"/>
        <xdr:cNvSpPr txBox="1"/>
      </xdr:nvSpPr>
      <xdr:spPr>
        <a:xfrm>
          <a:off x="2673428" y="13459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45465</xdr:rowOff>
    </xdr:from>
    <xdr:to>
      <xdr:col>10</xdr:col>
      <xdr:colOff>165100</xdr:colOff>
      <xdr:row>78</xdr:row>
      <xdr:rowOff>147065</xdr:rowOff>
    </xdr:to>
    <xdr:sp macro="" textlink="">
      <xdr:nvSpPr>
        <xdr:cNvPr id="205" name="楕円 204"/>
        <xdr:cNvSpPr/>
      </xdr:nvSpPr>
      <xdr:spPr>
        <a:xfrm>
          <a:off x="1968500" y="134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138192</xdr:rowOff>
    </xdr:from>
    <xdr:ext cx="469744" cy="259045"/>
    <xdr:sp macro="" textlink="">
      <xdr:nvSpPr>
        <xdr:cNvPr id="206" name="テキスト ボックス 205"/>
        <xdr:cNvSpPr txBox="1"/>
      </xdr:nvSpPr>
      <xdr:spPr>
        <a:xfrm>
          <a:off x="1784428" y="1351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75564</xdr:rowOff>
    </xdr:from>
    <xdr:to>
      <xdr:col>6</xdr:col>
      <xdr:colOff>38100</xdr:colOff>
      <xdr:row>79</xdr:row>
      <xdr:rowOff>5714</xdr:rowOff>
    </xdr:to>
    <xdr:sp macro="" textlink="">
      <xdr:nvSpPr>
        <xdr:cNvPr id="207" name="楕円 206"/>
        <xdr:cNvSpPr/>
      </xdr:nvSpPr>
      <xdr:spPr>
        <a:xfrm>
          <a:off x="1079500" y="1344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168291</xdr:rowOff>
    </xdr:from>
    <xdr:ext cx="469744" cy="259045"/>
    <xdr:sp macro="" textlink="">
      <xdr:nvSpPr>
        <xdr:cNvPr id="208" name="テキスト ボックス 207"/>
        <xdr:cNvSpPr txBox="1"/>
      </xdr:nvSpPr>
      <xdr:spPr>
        <a:xfrm>
          <a:off x="895428" y="1354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135649</xdr:rowOff>
    </xdr:from>
    <xdr:to>
      <xdr:col>24</xdr:col>
      <xdr:colOff>62865</xdr:colOff>
      <xdr:row>97</xdr:row>
      <xdr:rowOff>102908</xdr:rowOff>
    </xdr:to>
    <xdr:cxnSp macro="">
      <xdr:nvCxnSpPr>
        <xdr:cNvPr id="233" name="直線コネクタ 232"/>
        <xdr:cNvCxnSpPr/>
      </xdr:nvCxnSpPr>
      <xdr:spPr>
        <a:xfrm flipV="1">
          <a:off x="4633595" y="15394699"/>
          <a:ext cx="1270" cy="1338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106735</xdr:rowOff>
    </xdr:from>
    <xdr:ext cx="534377" cy="259045"/>
    <xdr:sp macro="" textlink="">
      <xdr:nvSpPr>
        <xdr:cNvPr id="234" name="扶助費最小値テキスト"/>
        <xdr:cNvSpPr txBox="1"/>
      </xdr:nvSpPr>
      <xdr:spPr>
        <a:xfrm>
          <a:off x="4686300" y="1673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102908</xdr:rowOff>
    </xdr:from>
    <xdr:to>
      <xdr:col>24</xdr:col>
      <xdr:colOff>152400</xdr:colOff>
      <xdr:row>97</xdr:row>
      <xdr:rowOff>102908</xdr:rowOff>
    </xdr:to>
    <xdr:cxnSp macro="">
      <xdr:nvCxnSpPr>
        <xdr:cNvPr id="235" name="直線コネクタ 234"/>
        <xdr:cNvCxnSpPr/>
      </xdr:nvCxnSpPr>
      <xdr:spPr>
        <a:xfrm>
          <a:off x="4546600" y="1673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82326</xdr:rowOff>
    </xdr:from>
    <xdr:ext cx="599010" cy="259045"/>
    <xdr:sp macro="" textlink="">
      <xdr:nvSpPr>
        <xdr:cNvPr id="236" name="扶助費最大値テキスト"/>
        <xdr:cNvSpPr txBox="1"/>
      </xdr:nvSpPr>
      <xdr:spPr>
        <a:xfrm>
          <a:off x="4686300" y="1516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135649</xdr:rowOff>
    </xdr:from>
    <xdr:to>
      <xdr:col>24</xdr:col>
      <xdr:colOff>152400</xdr:colOff>
      <xdr:row>89</xdr:row>
      <xdr:rowOff>135649</xdr:rowOff>
    </xdr:to>
    <xdr:cxnSp macro="">
      <xdr:nvCxnSpPr>
        <xdr:cNvPr id="237" name="直線コネクタ 236"/>
        <xdr:cNvCxnSpPr/>
      </xdr:nvCxnSpPr>
      <xdr:spPr>
        <a:xfrm>
          <a:off x="4546600" y="153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135649</xdr:rowOff>
    </xdr:from>
    <xdr:to>
      <xdr:col>24</xdr:col>
      <xdr:colOff>63500</xdr:colOff>
      <xdr:row>90</xdr:row>
      <xdr:rowOff>37770</xdr:rowOff>
    </xdr:to>
    <xdr:cxnSp macro="">
      <xdr:nvCxnSpPr>
        <xdr:cNvPr id="238" name="直線コネクタ 237"/>
        <xdr:cNvCxnSpPr/>
      </xdr:nvCxnSpPr>
      <xdr:spPr>
        <a:xfrm flipV="1">
          <a:off x="3797300" y="15394699"/>
          <a:ext cx="838200" cy="7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6024</xdr:rowOff>
    </xdr:from>
    <xdr:ext cx="599010" cy="259045"/>
    <xdr:sp macro="" textlink="">
      <xdr:nvSpPr>
        <xdr:cNvPr id="239" name="扶助費平均値テキスト"/>
        <xdr:cNvSpPr txBox="1"/>
      </xdr:nvSpPr>
      <xdr:spPr>
        <a:xfrm>
          <a:off x="4686300" y="1629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27597</xdr:rowOff>
    </xdr:from>
    <xdr:to>
      <xdr:col>24</xdr:col>
      <xdr:colOff>114300</xdr:colOff>
      <xdr:row>95</xdr:row>
      <xdr:rowOff>129197</xdr:rowOff>
    </xdr:to>
    <xdr:sp macro="" textlink="">
      <xdr:nvSpPr>
        <xdr:cNvPr id="240" name="フローチャート: 判断 239"/>
        <xdr:cNvSpPr/>
      </xdr:nvSpPr>
      <xdr:spPr>
        <a:xfrm>
          <a:off x="4584700" y="163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37770</xdr:rowOff>
    </xdr:from>
    <xdr:to>
      <xdr:col>19</xdr:col>
      <xdr:colOff>177800</xdr:colOff>
      <xdr:row>91</xdr:row>
      <xdr:rowOff>21958</xdr:rowOff>
    </xdr:to>
    <xdr:cxnSp macro="">
      <xdr:nvCxnSpPr>
        <xdr:cNvPr id="241" name="直線コネクタ 240"/>
        <xdr:cNvCxnSpPr/>
      </xdr:nvCxnSpPr>
      <xdr:spPr>
        <a:xfrm flipV="1">
          <a:off x="2908300" y="15468270"/>
          <a:ext cx="889000" cy="15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49048</xdr:rowOff>
    </xdr:from>
    <xdr:to>
      <xdr:col>20</xdr:col>
      <xdr:colOff>38100</xdr:colOff>
      <xdr:row>95</xdr:row>
      <xdr:rowOff>150648</xdr:rowOff>
    </xdr:to>
    <xdr:sp macro="" textlink="">
      <xdr:nvSpPr>
        <xdr:cNvPr id="242" name="フローチャート: 判断 241"/>
        <xdr:cNvSpPr/>
      </xdr:nvSpPr>
      <xdr:spPr>
        <a:xfrm>
          <a:off x="37465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141775</xdr:rowOff>
    </xdr:from>
    <xdr:ext cx="599010" cy="259045"/>
    <xdr:sp macro="" textlink="">
      <xdr:nvSpPr>
        <xdr:cNvPr id="243" name="テキスト ボックス 242"/>
        <xdr:cNvSpPr txBox="1"/>
      </xdr:nvSpPr>
      <xdr:spPr>
        <a:xfrm>
          <a:off x="3497795" y="1642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21958</xdr:rowOff>
    </xdr:from>
    <xdr:to>
      <xdr:col>15</xdr:col>
      <xdr:colOff>50800</xdr:colOff>
      <xdr:row>91</xdr:row>
      <xdr:rowOff>103708</xdr:rowOff>
    </xdr:to>
    <xdr:cxnSp macro="">
      <xdr:nvCxnSpPr>
        <xdr:cNvPr id="244" name="直線コネクタ 243"/>
        <xdr:cNvCxnSpPr/>
      </xdr:nvCxnSpPr>
      <xdr:spPr>
        <a:xfrm flipV="1">
          <a:off x="2019300" y="15623908"/>
          <a:ext cx="889000" cy="8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78067</xdr:rowOff>
    </xdr:from>
    <xdr:to>
      <xdr:col>15</xdr:col>
      <xdr:colOff>101600</xdr:colOff>
      <xdr:row>96</xdr:row>
      <xdr:rowOff>8217</xdr:rowOff>
    </xdr:to>
    <xdr:sp macro="" textlink="">
      <xdr:nvSpPr>
        <xdr:cNvPr id="245" name="フローチャート: 判断 244"/>
        <xdr:cNvSpPr/>
      </xdr:nvSpPr>
      <xdr:spPr>
        <a:xfrm>
          <a:off x="2857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170794</xdr:rowOff>
    </xdr:from>
    <xdr:ext cx="599010" cy="259045"/>
    <xdr:sp macro="" textlink="">
      <xdr:nvSpPr>
        <xdr:cNvPr id="246" name="テキスト ボックス 245"/>
        <xdr:cNvSpPr txBox="1"/>
      </xdr:nvSpPr>
      <xdr:spPr>
        <a:xfrm>
          <a:off x="2608795" y="1645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103708</xdr:rowOff>
    </xdr:from>
    <xdr:to>
      <xdr:col>10</xdr:col>
      <xdr:colOff>114300</xdr:colOff>
      <xdr:row>92</xdr:row>
      <xdr:rowOff>32931</xdr:rowOff>
    </xdr:to>
    <xdr:cxnSp macro="">
      <xdr:nvCxnSpPr>
        <xdr:cNvPr id="247" name="直線コネクタ 246"/>
        <xdr:cNvCxnSpPr/>
      </xdr:nvCxnSpPr>
      <xdr:spPr>
        <a:xfrm flipV="1">
          <a:off x="1130300" y="15705658"/>
          <a:ext cx="889000" cy="10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135762</xdr:rowOff>
    </xdr:from>
    <xdr:to>
      <xdr:col>10</xdr:col>
      <xdr:colOff>165100</xdr:colOff>
      <xdr:row>96</xdr:row>
      <xdr:rowOff>65912</xdr:rowOff>
    </xdr:to>
    <xdr:sp macro="" textlink="">
      <xdr:nvSpPr>
        <xdr:cNvPr id="248" name="フローチャート: 判断 247"/>
        <xdr:cNvSpPr/>
      </xdr:nvSpPr>
      <xdr:spPr>
        <a:xfrm>
          <a:off x="1968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57039</xdr:rowOff>
    </xdr:from>
    <xdr:ext cx="599010" cy="259045"/>
    <xdr:sp macro="" textlink="">
      <xdr:nvSpPr>
        <xdr:cNvPr id="249" name="テキスト ボックス 248"/>
        <xdr:cNvSpPr txBox="1"/>
      </xdr:nvSpPr>
      <xdr:spPr>
        <a:xfrm>
          <a:off x="1719795" y="1651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50" name="フローチャート: 判断 249"/>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98455</xdr:rowOff>
    </xdr:from>
    <xdr:ext cx="534377" cy="259045"/>
    <xdr:sp macro="" textlink="">
      <xdr:nvSpPr>
        <xdr:cNvPr id="251" name="テキスト ボックス 250"/>
        <xdr:cNvSpPr txBox="1"/>
      </xdr:nvSpPr>
      <xdr:spPr>
        <a:xfrm>
          <a:off x="863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84849</xdr:rowOff>
    </xdr:from>
    <xdr:to>
      <xdr:col>24</xdr:col>
      <xdr:colOff>114300</xdr:colOff>
      <xdr:row>90</xdr:row>
      <xdr:rowOff>14999</xdr:rowOff>
    </xdr:to>
    <xdr:sp macro="" textlink="">
      <xdr:nvSpPr>
        <xdr:cNvPr id="257" name="楕円 256"/>
        <xdr:cNvSpPr/>
      </xdr:nvSpPr>
      <xdr:spPr>
        <a:xfrm>
          <a:off x="4584700" y="1534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37876</xdr:rowOff>
    </xdr:from>
    <xdr:ext cx="599010" cy="259045"/>
    <xdr:sp macro="" textlink="">
      <xdr:nvSpPr>
        <xdr:cNvPr id="258" name="扶助費該当値テキスト"/>
        <xdr:cNvSpPr txBox="1"/>
      </xdr:nvSpPr>
      <xdr:spPr>
        <a:xfrm>
          <a:off x="4686300" y="1529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158420</xdr:rowOff>
    </xdr:from>
    <xdr:to>
      <xdr:col>20</xdr:col>
      <xdr:colOff>38100</xdr:colOff>
      <xdr:row>90</xdr:row>
      <xdr:rowOff>88570</xdr:rowOff>
    </xdr:to>
    <xdr:sp macro="" textlink="">
      <xdr:nvSpPr>
        <xdr:cNvPr id="259" name="楕円 258"/>
        <xdr:cNvSpPr/>
      </xdr:nvSpPr>
      <xdr:spPr>
        <a:xfrm>
          <a:off x="3746500" y="154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105097</xdr:rowOff>
    </xdr:from>
    <xdr:ext cx="599010" cy="259045"/>
    <xdr:sp macro="" textlink="">
      <xdr:nvSpPr>
        <xdr:cNvPr id="260" name="テキスト ボックス 259"/>
        <xdr:cNvSpPr txBox="1"/>
      </xdr:nvSpPr>
      <xdr:spPr>
        <a:xfrm>
          <a:off x="3497795" y="1519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142608</xdr:rowOff>
    </xdr:from>
    <xdr:to>
      <xdr:col>15</xdr:col>
      <xdr:colOff>101600</xdr:colOff>
      <xdr:row>91</xdr:row>
      <xdr:rowOff>72758</xdr:rowOff>
    </xdr:to>
    <xdr:sp macro="" textlink="">
      <xdr:nvSpPr>
        <xdr:cNvPr id="261" name="楕円 260"/>
        <xdr:cNvSpPr/>
      </xdr:nvSpPr>
      <xdr:spPr>
        <a:xfrm>
          <a:off x="2857500" y="1557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89285</xdr:rowOff>
    </xdr:from>
    <xdr:ext cx="599010" cy="259045"/>
    <xdr:sp macro="" textlink="">
      <xdr:nvSpPr>
        <xdr:cNvPr id="262" name="テキスト ボックス 261"/>
        <xdr:cNvSpPr txBox="1"/>
      </xdr:nvSpPr>
      <xdr:spPr>
        <a:xfrm>
          <a:off x="2608795"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52908</xdr:rowOff>
    </xdr:from>
    <xdr:to>
      <xdr:col>10</xdr:col>
      <xdr:colOff>165100</xdr:colOff>
      <xdr:row>91</xdr:row>
      <xdr:rowOff>154508</xdr:rowOff>
    </xdr:to>
    <xdr:sp macro="" textlink="">
      <xdr:nvSpPr>
        <xdr:cNvPr id="263" name="楕円 262"/>
        <xdr:cNvSpPr/>
      </xdr:nvSpPr>
      <xdr:spPr>
        <a:xfrm>
          <a:off x="1968500" y="1565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171035</xdr:rowOff>
    </xdr:from>
    <xdr:ext cx="599010" cy="259045"/>
    <xdr:sp macro="" textlink="">
      <xdr:nvSpPr>
        <xdr:cNvPr id="264" name="テキスト ボックス 263"/>
        <xdr:cNvSpPr txBox="1"/>
      </xdr:nvSpPr>
      <xdr:spPr>
        <a:xfrm>
          <a:off x="1719795" y="1543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153581</xdr:rowOff>
    </xdr:from>
    <xdr:to>
      <xdr:col>6</xdr:col>
      <xdr:colOff>38100</xdr:colOff>
      <xdr:row>92</xdr:row>
      <xdr:rowOff>83731</xdr:rowOff>
    </xdr:to>
    <xdr:sp macro="" textlink="">
      <xdr:nvSpPr>
        <xdr:cNvPr id="265" name="楕円 264"/>
        <xdr:cNvSpPr/>
      </xdr:nvSpPr>
      <xdr:spPr>
        <a:xfrm>
          <a:off x="1079500" y="1575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100258</xdr:rowOff>
    </xdr:from>
    <xdr:ext cx="599010" cy="259045"/>
    <xdr:sp macro="" textlink="">
      <xdr:nvSpPr>
        <xdr:cNvPr id="266" name="テキスト ボックス 265"/>
        <xdr:cNvSpPr txBox="1"/>
      </xdr:nvSpPr>
      <xdr:spPr>
        <a:xfrm>
          <a:off x="830795" y="155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10675</xdr:rowOff>
    </xdr:from>
    <xdr:to>
      <xdr:col>54</xdr:col>
      <xdr:colOff>189865</xdr:colOff>
      <xdr:row>39</xdr:row>
      <xdr:rowOff>102857</xdr:rowOff>
    </xdr:to>
    <xdr:cxnSp macro="">
      <xdr:nvCxnSpPr>
        <xdr:cNvPr id="291" name="直線コネクタ 290"/>
        <xdr:cNvCxnSpPr/>
      </xdr:nvCxnSpPr>
      <xdr:spPr>
        <a:xfrm flipV="1">
          <a:off x="10475595" y="5154175"/>
          <a:ext cx="1270" cy="163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106684</xdr:rowOff>
    </xdr:from>
    <xdr:ext cx="534377" cy="259045"/>
    <xdr:sp macro="" textlink="">
      <xdr:nvSpPr>
        <xdr:cNvPr id="292" name="補助費等最小値テキスト"/>
        <xdr:cNvSpPr txBox="1"/>
      </xdr:nvSpPr>
      <xdr:spPr>
        <a:xfrm>
          <a:off x="10528300" y="679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102857</xdr:rowOff>
    </xdr:from>
    <xdr:to>
      <xdr:col>55</xdr:col>
      <xdr:colOff>88900</xdr:colOff>
      <xdr:row>39</xdr:row>
      <xdr:rowOff>102857</xdr:rowOff>
    </xdr:to>
    <xdr:cxnSp macro="">
      <xdr:nvCxnSpPr>
        <xdr:cNvPr id="293" name="直線コネクタ 292"/>
        <xdr:cNvCxnSpPr/>
      </xdr:nvCxnSpPr>
      <xdr:spPr>
        <a:xfrm>
          <a:off x="10388600" y="678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128802</xdr:rowOff>
    </xdr:from>
    <xdr:ext cx="599010" cy="259045"/>
    <xdr:sp macro="" textlink="">
      <xdr:nvSpPr>
        <xdr:cNvPr id="294" name="補助費等最大値テキスト"/>
        <xdr:cNvSpPr txBox="1"/>
      </xdr:nvSpPr>
      <xdr:spPr>
        <a:xfrm>
          <a:off x="10528300" y="492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10675</xdr:rowOff>
    </xdr:from>
    <xdr:to>
      <xdr:col>55</xdr:col>
      <xdr:colOff>88900</xdr:colOff>
      <xdr:row>30</xdr:row>
      <xdr:rowOff>10675</xdr:rowOff>
    </xdr:to>
    <xdr:cxnSp macro="">
      <xdr:nvCxnSpPr>
        <xdr:cNvPr id="295" name="直線コネクタ 294"/>
        <xdr:cNvCxnSpPr/>
      </xdr:nvCxnSpPr>
      <xdr:spPr>
        <a:xfrm>
          <a:off x="10388600" y="515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19380</xdr:rowOff>
    </xdr:from>
    <xdr:to>
      <xdr:col>55</xdr:col>
      <xdr:colOff>0</xdr:colOff>
      <xdr:row>39</xdr:row>
      <xdr:rowOff>29514</xdr:rowOff>
    </xdr:to>
    <xdr:cxnSp macro="">
      <xdr:nvCxnSpPr>
        <xdr:cNvPr id="296" name="直線コネクタ 295"/>
        <xdr:cNvCxnSpPr/>
      </xdr:nvCxnSpPr>
      <xdr:spPr>
        <a:xfrm>
          <a:off x="9639300" y="6705930"/>
          <a:ext cx="8382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159211</xdr:rowOff>
    </xdr:from>
    <xdr:ext cx="534377" cy="259045"/>
    <xdr:sp macro="" textlink="">
      <xdr:nvSpPr>
        <xdr:cNvPr id="297" name="補助費等平均値テキスト"/>
        <xdr:cNvSpPr txBox="1"/>
      </xdr:nvSpPr>
      <xdr:spPr>
        <a:xfrm>
          <a:off x="10528300" y="5988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136334</xdr:rowOff>
    </xdr:from>
    <xdr:to>
      <xdr:col>55</xdr:col>
      <xdr:colOff>50800</xdr:colOff>
      <xdr:row>36</xdr:row>
      <xdr:rowOff>66484</xdr:rowOff>
    </xdr:to>
    <xdr:sp macro="" textlink="">
      <xdr:nvSpPr>
        <xdr:cNvPr id="298" name="フローチャート: 判断 297"/>
        <xdr:cNvSpPr/>
      </xdr:nvSpPr>
      <xdr:spPr>
        <a:xfrm>
          <a:off x="104267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18066</xdr:rowOff>
    </xdr:from>
    <xdr:to>
      <xdr:col>50</xdr:col>
      <xdr:colOff>114300</xdr:colOff>
      <xdr:row>39</xdr:row>
      <xdr:rowOff>19380</xdr:rowOff>
    </xdr:to>
    <xdr:cxnSp macro="">
      <xdr:nvCxnSpPr>
        <xdr:cNvPr id="299" name="直線コネクタ 298"/>
        <xdr:cNvCxnSpPr/>
      </xdr:nvCxnSpPr>
      <xdr:spPr>
        <a:xfrm>
          <a:off x="8750300" y="6704616"/>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154946</xdr:rowOff>
    </xdr:from>
    <xdr:to>
      <xdr:col>50</xdr:col>
      <xdr:colOff>165100</xdr:colOff>
      <xdr:row>36</xdr:row>
      <xdr:rowOff>85096</xdr:rowOff>
    </xdr:to>
    <xdr:sp macro="" textlink="">
      <xdr:nvSpPr>
        <xdr:cNvPr id="300" name="フローチャート: 判断 299"/>
        <xdr:cNvSpPr/>
      </xdr:nvSpPr>
      <xdr:spPr>
        <a:xfrm>
          <a:off x="9588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101623</xdr:rowOff>
    </xdr:from>
    <xdr:ext cx="534377" cy="259045"/>
    <xdr:sp macro="" textlink="">
      <xdr:nvSpPr>
        <xdr:cNvPr id="301" name="テキスト ボックス 300"/>
        <xdr:cNvSpPr txBox="1"/>
      </xdr:nvSpPr>
      <xdr:spPr>
        <a:xfrm>
          <a:off x="9372111" y="59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146653</xdr:rowOff>
    </xdr:from>
    <xdr:to>
      <xdr:col>45</xdr:col>
      <xdr:colOff>177800</xdr:colOff>
      <xdr:row>39</xdr:row>
      <xdr:rowOff>18066</xdr:rowOff>
    </xdr:to>
    <xdr:cxnSp macro="">
      <xdr:nvCxnSpPr>
        <xdr:cNvPr id="302" name="直線コネクタ 301"/>
        <xdr:cNvCxnSpPr/>
      </xdr:nvCxnSpPr>
      <xdr:spPr>
        <a:xfrm>
          <a:off x="7861300" y="6661753"/>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49257</xdr:rowOff>
    </xdr:from>
    <xdr:to>
      <xdr:col>46</xdr:col>
      <xdr:colOff>38100</xdr:colOff>
      <xdr:row>36</xdr:row>
      <xdr:rowOff>150857</xdr:rowOff>
    </xdr:to>
    <xdr:sp macro="" textlink="">
      <xdr:nvSpPr>
        <xdr:cNvPr id="303" name="フローチャート: 判断 302"/>
        <xdr:cNvSpPr/>
      </xdr:nvSpPr>
      <xdr:spPr>
        <a:xfrm>
          <a:off x="8699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167384</xdr:rowOff>
    </xdr:from>
    <xdr:ext cx="534377" cy="259045"/>
    <xdr:sp macro="" textlink="">
      <xdr:nvSpPr>
        <xdr:cNvPr id="304" name="テキスト ボックス 303"/>
        <xdr:cNvSpPr txBox="1"/>
      </xdr:nvSpPr>
      <xdr:spPr>
        <a:xfrm>
          <a:off x="8483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146653</xdr:rowOff>
    </xdr:from>
    <xdr:to>
      <xdr:col>41</xdr:col>
      <xdr:colOff>50800</xdr:colOff>
      <xdr:row>39</xdr:row>
      <xdr:rowOff>49594</xdr:rowOff>
    </xdr:to>
    <xdr:cxnSp macro="">
      <xdr:nvCxnSpPr>
        <xdr:cNvPr id="305" name="直線コネクタ 304"/>
        <xdr:cNvCxnSpPr/>
      </xdr:nvCxnSpPr>
      <xdr:spPr>
        <a:xfrm flipV="1">
          <a:off x="6972300" y="6661753"/>
          <a:ext cx="889000" cy="7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103987</xdr:rowOff>
    </xdr:from>
    <xdr:to>
      <xdr:col>41</xdr:col>
      <xdr:colOff>101600</xdr:colOff>
      <xdr:row>37</xdr:row>
      <xdr:rowOff>34137</xdr:rowOff>
    </xdr:to>
    <xdr:sp macro="" textlink="">
      <xdr:nvSpPr>
        <xdr:cNvPr id="306" name="フローチャート: 判断 305"/>
        <xdr:cNvSpPr/>
      </xdr:nvSpPr>
      <xdr:spPr>
        <a:xfrm>
          <a:off x="7810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50664</xdr:rowOff>
    </xdr:from>
    <xdr:ext cx="534377" cy="259045"/>
    <xdr:sp macro="" textlink="">
      <xdr:nvSpPr>
        <xdr:cNvPr id="307" name="テキスト ボックス 306"/>
        <xdr:cNvSpPr txBox="1"/>
      </xdr:nvSpPr>
      <xdr:spPr>
        <a:xfrm>
          <a:off x="7594111" y="605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106235</xdr:rowOff>
    </xdr:from>
    <xdr:to>
      <xdr:col>36</xdr:col>
      <xdr:colOff>165100</xdr:colOff>
      <xdr:row>38</xdr:row>
      <xdr:rowOff>36385</xdr:rowOff>
    </xdr:to>
    <xdr:sp macro="" textlink="">
      <xdr:nvSpPr>
        <xdr:cNvPr id="308" name="フローチャート: 判断 307"/>
        <xdr:cNvSpPr/>
      </xdr:nvSpPr>
      <xdr:spPr>
        <a:xfrm>
          <a:off x="6921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52912</xdr:rowOff>
    </xdr:from>
    <xdr:ext cx="534377" cy="259045"/>
    <xdr:sp macro="" textlink="">
      <xdr:nvSpPr>
        <xdr:cNvPr id="309" name="テキスト ボックス 308"/>
        <xdr:cNvSpPr txBox="1"/>
      </xdr:nvSpPr>
      <xdr:spPr>
        <a:xfrm>
          <a:off x="6705111" y="622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150164</xdr:rowOff>
    </xdr:from>
    <xdr:to>
      <xdr:col>55</xdr:col>
      <xdr:colOff>50800</xdr:colOff>
      <xdr:row>39</xdr:row>
      <xdr:rowOff>80314</xdr:rowOff>
    </xdr:to>
    <xdr:sp macro="" textlink="">
      <xdr:nvSpPr>
        <xdr:cNvPr id="315" name="楕円 314"/>
        <xdr:cNvSpPr/>
      </xdr:nvSpPr>
      <xdr:spPr>
        <a:xfrm>
          <a:off x="10426700" y="666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65091</xdr:rowOff>
    </xdr:from>
    <xdr:ext cx="534377" cy="259045"/>
    <xdr:sp macro="" textlink="">
      <xdr:nvSpPr>
        <xdr:cNvPr id="316" name="補助費等該当値テキスト"/>
        <xdr:cNvSpPr txBox="1"/>
      </xdr:nvSpPr>
      <xdr:spPr>
        <a:xfrm>
          <a:off x="10528300" y="658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140030</xdr:rowOff>
    </xdr:from>
    <xdr:to>
      <xdr:col>50</xdr:col>
      <xdr:colOff>165100</xdr:colOff>
      <xdr:row>39</xdr:row>
      <xdr:rowOff>70180</xdr:rowOff>
    </xdr:to>
    <xdr:sp macro="" textlink="">
      <xdr:nvSpPr>
        <xdr:cNvPr id="317" name="楕円 316"/>
        <xdr:cNvSpPr/>
      </xdr:nvSpPr>
      <xdr:spPr>
        <a:xfrm>
          <a:off x="9588500" y="66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61307</xdr:rowOff>
    </xdr:from>
    <xdr:ext cx="534377" cy="259045"/>
    <xdr:sp macro="" textlink="">
      <xdr:nvSpPr>
        <xdr:cNvPr id="318" name="テキスト ボックス 317"/>
        <xdr:cNvSpPr txBox="1"/>
      </xdr:nvSpPr>
      <xdr:spPr>
        <a:xfrm>
          <a:off x="9372111" y="674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138716</xdr:rowOff>
    </xdr:from>
    <xdr:to>
      <xdr:col>46</xdr:col>
      <xdr:colOff>38100</xdr:colOff>
      <xdr:row>39</xdr:row>
      <xdr:rowOff>68866</xdr:rowOff>
    </xdr:to>
    <xdr:sp macro="" textlink="">
      <xdr:nvSpPr>
        <xdr:cNvPr id="319" name="楕円 318"/>
        <xdr:cNvSpPr/>
      </xdr:nvSpPr>
      <xdr:spPr>
        <a:xfrm>
          <a:off x="8699500" y="66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59993</xdr:rowOff>
    </xdr:from>
    <xdr:ext cx="534377" cy="259045"/>
    <xdr:sp macro="" textlink="">
      <xdr:nvSpPr>
        <xdr:cNvPr id="320" name="テキスト ボックス 319"/>
        <xdr:cNvSpPr txBox="1"/>
      </xdr:nvSpPr>
      <xdr:spPr>
        <a:xfrm>
          <a:off x="8483111" y="674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95853</xdr:rowOff>
    </xdr:from>
    <xdr:to>
      <xdr:col>41</xdr:col>
      <xdr:colOff>101600</xdr:colOff>
      <xdr:row>39</xdr:row>
      <xdr:rowOff>26003</xdr:rowOff>
    </xdr:to>
    <xdr:sp macro="" textlink="">
      <xdr:nvSpPr>
        <xdr:cNvPr id="321" name="楕円 320"/>
        <xdr:cNvSpPr/>
      </xdr:nvSpPr>
      <xdr:spPr>
        <a:xfrm>
          <a:off x="7810500" y="661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17130</xdr:rowOff>
    </xdr:from>
    <xdr:ext cx="534377" cy="259045"/>
    <xdr:sp macro="" textlink="">
      <xdr:nvSpPr>
        <xdr:cNvPr id="322" name="テキスト ボックス 321"/>
        <xdr:cNvSpPr txBox="1"/>
      </xdr:nvSpPr>
      <xdr:spPr>
        <a:xfrm>
          <a:off x="7594111" y="670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170244</xdr:rowOff>
    </xdr:from>
    <xdr:to>
      <xdr:col>36</xdr:col>
      <xdr:colOff>165100</xdr:colOff>
      <xdr:row>39</xdr:row>
      <xdr:rowOff>100394</xdr:rowOff>
    </xdr:to>
    <xdr:sp macro="" textlink="">
      <xdr:nvSpPr>
        <xdr:cNvPr id="323" name="楕円 322"/>
        <xdr:cNvSpPr/>
      </xdr:nvSpPr>
      <xdr:spPr>
        <a:xfrm>
          <a:off x="6921500" y="66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91521</xdr:rowOff>
    </xdr:from>
    <xdr:ext cx="534377" cy="259045"/>
    <xdr:sp macro="" textlink="">
      <xdr:nvSpPr>
        <xdr:cNvPr id="324" name="テキスト ボックス 323"/>
        <xdr:cNvSpPr txBox="1"/>
      </xdr:nvSpPr>
      <xdr:spPr>
        <a:xfrm>
          <a:off x="6705111" y="67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97834</xdr:rowOff>
    </xdr:from>
    <xdr:to>
      <xdr:col>54</xdr:col>
      <xdr:colOff>189865</xdr:colOff>
      <xdr:row>59</xdr:row>
      <xdr:rowOff>64132</xdr:rowOff>
    </xdr:to>
    <xdr:cxnSp macro="">
      <xdr:nvCxnSpPr>
        <xdr:cNvPr id="351" name="直線コネクタ 350"/>
        <xdr:cNvCxnSpPr/>
      </xdr:nvCxnSpPr>
      <xdr:spPr>
        <a:xfrm flipV="1">
          <a:off x="10475595" y="8670334"/>
          <a:ext cx="1270" cy="150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67959</xdr:rowOff>
    </xdr:from>
    <xdr:ext cx="534377" cy="259045"/>
    <xdr:sp macro="" textlink="">
      <xdr:nvSpPr>
        <xdr:cNvPr id="352" name="普通建設事業費最小値テキスト"/>
        <xdr:cNvSpPr txBox="1"/>
      </xdr:nvSpPr>
      <xdr:spPr>
        <a:xfrm>
          <a:off x="10528300" y="1018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64132</xdr:rowOff>
    </xdr:from>
    <xdr:to>
      <xdr:col>55</xdr:col>
      <xdr:colOff>88900</xdr:colOff>
      <xdr:row>59</xdr:row>
      <xdr:rowOff>64132</xdr:rowOff>
    </xdr:to>
    <xdr:cxnSp macro="">
      <xdr:nvCxnSpPr>
        <xdr:cNvPr id="353" name="直線コネクタ 352"/>
        <xdr:cNvCxnSpPr/>
      </xdr:nvCxnSpPr>
      <xdr:spPr>
        <a:xfrm>
          <a:off x="10388600" y="1017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44511</xdr:rowOff>
    </xdr:from>
    <xdr:ext cx="599010" cy="259045"/>
    <xdr:sp macro="" textlink="">
      <xdr:nvSpPr>
        <xdr:cNvPr id="354" name="普通建設事業費最大値テキスト"/>
        <xdr:cNvSpPr txBox="1"/>
      </xdr:nvSpPr>
      <xdr:spPr>
        <a:xfrm>
          <a:off x="10528300" y="844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97834</xdr:rowOff>
    </xdr:from>
    <xdr:to>
      <xdr:col>55</xdr:col>
      <xdr:colOff>88900</xdr:colOff>
      <xdr:row>50</xdr:row>
      <xdr:rowOff>97834</xdr:rowOff>
    </xdr:to>
    <xdr:cxnSp macro="">
      <xdr:nvCxnSpPr>
        <xdr:cNvPr id="355" name="直線コネクタ 354"/>
        <xdr:cNvCxnSpPr/>
      </xdr:nvCxnSpPr>
      <xdr:spPr>
        <a:xfrm>
          <a:off x="10388600" y="867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132156</xdr:rowOff>
    </xdr:from>
    <xdr:to>
      <xdr:col>55</xdr:col>
      <xdr:colOff>0</xdr:colOff>
      <xdr:row>54</xdr:row>
      <xdr:rowOff>23653</xdr:rowOff>
    </xdr:to>
    <xdr:cxnSp macro="">
      <xdr:nvCxnSpPr>
        <xdr:cNvPr id="356" name="直線コネクタ 355"/>
        <xdr:cNvCxnSpPr/>
      </xdr:nvCxnSpPr>
      <xdr:spPr>
        <a:xfrm>
          <a:off x="9639300" y="9047556"/>
          <a:ext cx="838200" cy="23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118549</xdr:rowOff>
    </xdr:from>
    <xdr:ext cx="534377" cy="259045"/>
    <xdr:sp macro="" textlink="">
      <xdr:nvSpPr>
        <xdr:cNvPr id="357" name="普通建設事業費平均値テキスト"/>
        <xdr:cNvSpPr txBox="1"/>
      </xdr:nvSpPr>
      <xdr:spPr>
        <a:xfrm>
          <a:off x="10528300" y="9376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140122</xdr:rowOff>
    </xdr:from>
    <xdr:to>
      <xdr:col>55</xdr:col>
      <xdr:colOff>50800</xdr:colOff>
      <xdr:row>55</xdr:row>
      <xdr:rowOff>70272</xdr:rowOff>
    </xdr:to>
    <xdr:sp macro="" textlink="">
      <xdr:nvSpPr>
        <xdr:cNvPr id="358" name="フローチャート: 判断 357"/>
        <xdr:cNvSpPr/>
      </xdr:nvSpPr>
      <xdr:spPr>
        <a:xfrm>
          <a:off x="10426700" y="93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132156</xdr:rowOff>
    </xdr:from>
    <xdr:to>
      <xdr:col>50</xdr:col>
      <xdr:colOff>114300</xdr:colOff>
      <xdr:row>53</xdr:row>
      <xdr:rowOff>124596</xdr:rowOff>
    </xdr:to>
    <xdr:cxnSp macro="">
      <xdr:nvCxnSpPr>
        <xdr:cNvPr id="359" name="直線コネクタ 358"/>
        <xdr:cNvCxnSpPr/>
      </xdr:nvCxnSpPr>
      <xdr:spPr>
        <a:xfrm flipV="1">
          <a:off x="8750300" y="9047556"/>
          <a:ext cx="889000" cy="16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110862</xdr:rowOff>
    </xdr:from>
    <xdr:to>
      <xdr:col>50</xdr:col>
      <xdr:colOff>165100</xdr:colOff>
      <xdr:row>55</xdr:row>
      <xdr:rowOff>41012</xdr:rowOff>
    </xdr:to>
    <xdr:sp macro="" textlink="">
      <xdr:nvSpPr>
        <xdr:cNvPr id="360" name="フローチャート: 判断 359"/>
        <xdr:cNvSpPr/>
      </xdr:nvSpPr>
      <xdr:spPr>
        <a:xfrm>
          <a:off x="9588500" y="936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32139</xdr:rowOff>
    </xdr:from>
    <xdr:ext cx="534377" cy="259045"/>
    <xdr:sp macro="" textlink="">
      <xdr:nvSpPr>
        <xdr:cNvPr id="361" name="テキスト ボックス 360"/>
        <xdr:cNvSpPr txBox="1"/>
      </xdr:nvSpPr>
      <xdr:spPr>
        <a:xfrm>
          <a:off x="9372111" y="946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124596</xdr:rowOff>
    </xdr:from>
    <xdr:to>
      <xdr:col>45</xdr:col>
      <xdr:colOff>177800</xdr:colOff>
      <xdr:row>55</xdr:row>
      <xdr:rowOff>41026</xdr:rowOff>
    </xdr:to>
    <xdr:cxnSp macro="">
      <xdr:nvCxnSpPr>
        <xdr:cNvPr id="362" name="直線コネクタ 361"/>
        <xdr:cNvCxnSpPr/>
      </xdr:nvCxnSpPr>
      <xdr:spPr>
        <a:xfrm flipV="1">
          <a:off x="7861300" y="9211446"/>
          <a:ext cx="889000" cy="25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155161</xdr:rowOff>
    </xdr:from>
    <xdr:to>
      <xdr:col>46</xdr:col>
      <xdr:colOff>38100</xdr:colOff>
      <xdr:row>55</xdr:row>
      <xdr:rowOff>85311</xdr:rowOff>
    </xdr:to>
    <xdr:sp macro="" textlink="">
      <xdr:nvSpPr>
        <xdr:cNvPr id="363" name="フローチャート: 判断 362"/>
        <xdr:cNvSpPr/>
      </xdr:nvSpPr>
      <xdr:spPr>
        <a:xfrm>
          <a:off x="8699500" y="941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76438</xdr:rowOff>
    </xdr:from>
    <xdr:ext cx="534377" cy="259045"/>
    <xdr:sp macro="" textlink="">
      <xdr:nvSpPr>
        <xdr:cNvPr id="364" name="テキスト ボックス 363"/>
        <xdr:cNvSpPr txBox="1"/>
      </xdr:nvSpPr>
      <xdr:spPr>
        <a:xfrm>
          <a:off x="8483111" y="950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41026</xdr:rowOff>
    </xdr:from>
    <xdr:to>
      <xdr:col>41</xdr:col>
      <xdr:colOff>50800</xdr:colOff>
      <xdr:row>56</xdr:row>
      <xdr:rowOff>121526</xdr:rowOff>
    </xdr:to>
    <xdr:cxnSp macro="">
      <xdr:nvCxnSpPr>
        <xdr:cNvPr id="365" name="直線コネクタ 364"/>
        <xdr:cNvCxnSpPr/>
      </xdr:nvCxnSpPr>
      <xdr:spPr>
        <a:xfrm flipV="1">
          <a:off x="6972300" y="9470776"/>
          <a:ext cx="889000" cy="25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112560</xdr:rowOff>
    </xdr:from>
    <xdr:to>
      <xdr:col>41</xdr:col>
      <xdr:colOff>101600</xdr:colOff>
      <xdr:row>56</xdr:row>
      <xdr:rowOff>42710</xdr:rowOff>
    </xdr:to>
    <xdr:sp macro="" textlink="">
      <xdr:nvSpPr>
        <xdr:cNvPr id="366" name="フローチャート: 判断 365"/>
        <xdr:cNvSpPr/>
      </xdr:nvSpPr>
      <xdr:spPr>
        <a:xfrm>
          <a:off x="7810500" y="95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33837</xdr:rowOff>
    </xdr:from>
    <xdr:ext cx="534377" cy="259045"/>
    <xdr:sp macro="" textlink="">
      <xdr:nvSpPr>
        <xdr:cNvPr id="367" name="テキスト ボックス 366"/>
        <xdr:cNvSpPr txBox="1"/>
      </xdr:nvSpPr>
      <xdr:spPr>
        <a:xfrm>
          <a:off x="7594111" y="96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13707</xdr:rowOff>
    </xdr:from>
    <xdr:to>
      <xdr:col>36</xdr:col>
      <xdr:colOff>165100</xdr:colOff>
      <xdr:row>56</xdr:row>
      <xdr:rowOff>115307</xdr:rowOff>
    </xdr:to>
    <xdr:sp macro="" textlink="">
      <xdr:nvSpPr>
        <xdr:cNvPr id="368" name="フローチャート: 判断 367"/>
        <xdr:cNvSpPr/>
      </xdr:nvSpPr>
      <xdr:spPr>
        <a:xfrm>
          <a:off x="6921500" y="961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131834</xdr:rowOff>
    </xdr:from>
    <xdr:ext cx="534377" cy="259045"/>
    <xdr:sp macro="" textlink="">
      <xdr:nvSpPr>
        <xdr:cNvPr id="369" name="テキスト ボックス 368"/>
        <xdr:cNvSpPr txBox="1"/>
      </xdr:nvSpPr>
      <xdr:spPr>
        <a:xfrm>
          <a:off x="6705111" y="939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144303</xdr:rowOff>
    </xdr:from>
    <xdr:to>
      <xdr:col>55</xdr:col>
      <xdr:colOff>50800</xdr:colOff>
      <xdr:row>54</xdr:row>
      <xdr:rowOff>74453</xdr:rowOff>
    </xdr:to>
    <xdr:sp macro="" textlink="">
      <xdr:nvSpPr>
        <xdr:cNvPr id="375" name="楕円 374"/>
        <xdr:cNvSpPr/>
      </xdr:nvSpPr>
      <xdr:spPr>
        <a:xfrm>
          <a:off x="10426700" y="923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167180</xdr:rowOff>
    </xdr:from>
    <xdr:ext cx="534377" cy="259045"/>
    <xdr:sp macro="" textlink="">
      <xdr:nvSpPr>
        <xdr:cNvPr id="376" name="普通建設事業費該当値テキスト"/>
        <xdr:cNvSpPr txBox="1"/>
      </xdr:nvSpPr>
      <xdr:spPr>
        <a:xfrm>
          <a:off x="10528300" y="908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81356</xdr:rowOff>
    </xdr:from>
    <xdr:to>
      <xdr:col>50</xdr:col>
      <xdr:colOff>165100</xdr:colOff>
      <xdr:row>53</xdr:row>
      <xdr:rowOff>11506</xdr:rowOff>
    </xdr:to>
    <xdr:sp macro="" textlink="">
      <xdr:nvSpPr>
        <xdr:cNvPr id="377" name="楕円 376"/>
        <xdr:cNvSpPr/>
      </xdr:nvSpPr>
      <xdr:spPr>
        <a:xfrm>
          <a:off x="9588500" y="899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28033</xdr:rowOff>
    </xdr:from>
    <xdr:ext cx="534377" cy="259045"/>
    <xdr:sp macro="" textlink="">
      <xdr:nvSpPr>
        <xdr:cNvPr id="378" name="テキスト ボックス 377"/>
        <xdr:cNvSpPr txBox="1"/>
      </xdr:nvSpPr>
      <xdr:spPr>
        <a:xfrm>
          <a:off x="9372111" y="877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73796</xdr:rowOff>
    </xdr:from>
    <xdr:to>
      <xdr:col>46</xdr:col>
      <xdr:colOff>38100</xdr:colOff>
      <xdr:row>54</xdr:row>
      <xdr:rowOff>3946</xdr:rowOff>
    </xdr:to>
    <xdr:sp macro="" textlink="">
      <xdr:nvSpPr>
        <xdr:cNvPr id="379" name="楕円 378"/>
        <xdr:cNvSpPr/>
      </xdr:nvSpPr>
      <xdr:spPr>
        <a:xfrm>
          <a:off x="8699500" y="916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20473</xdr:rowOff>
    </xdr:from>
    <xdr:ext cx="534377" cy="259045"/>
    <xdr:sp macro="" textlink="">
      <xdr:nvSpPr>
        <xdr:cNvPr id="380" name="テキスト ボックス 379"/>
        <xdr:cNvSpPr txBox="1"/>
      </xdr:nvSpPr>
      <xdr:spPr>
        <a:xfrm>
          <a:off x="8483111" y="893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161676</xdr:rowOff>
    </xdr:from>
    <xdr:to>
      <xdr:col>41</xdr:col>
      <xdr:colOff>101600</xdr:colOff>
      <xdr:row>55</xdr:row>
      <xdr:rowOff>91826</xdr:rowOff>
    </xdr:to>
    <xdr:sp macro="" textlink="">
      <xdr:nvSpPr>
        <xdr:cNvPr id="381" name="楕円 380"/>
        <xdr:cNvSpPr/>
      </xdr:nvSpPr>
      <xdr:spPr>
        <a:xfrm>
          <a:off x="7810500" y="94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108353</xdr:rowOff>
    </xdr:from>
    <xdr:ext cx="534377" cy="259045"/>
    <xdr:sp macro="" textlink="">
      <xdr:nvSpPr>
        <xdr:cNvPr id="382" name="テキスト ボックス 381"/>
        <xdr:cNvSpPr txBox="1"/>
      </xdr:nvSpPr>
      <xdr:spPr>
        <a:xfrm>
          <a:off x="7594111" y="919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70726</xdr:rowOff>
    </xdr:from>
    <xdr:to>
      <xdr:col>36</xdr:col>
      <xdr:colOff>165100</xdr:colOff>
      <xdr:row>57</xdr:row>
      <xdr:rowOff>876</xdr:rowOff>
    </xdr:to>
    <xdr:sp macro="" textlink="">
      <xdr:nvSpPr>
        <xdr:cNvPr id="383" name="楕円 382"/>
        <xdr:cNvSpPr/>
      </xdr:nvSpPr>
      <xdr:spPr>
        <a:xfrm>
          <a:off x="6921500" y="967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163453</xdr:rowOff>
    </xdr:from>
    <xdr:ext cx="534377" cy="259045"/>
    <xdr:sp macro="" textlink="">
      <xdr:nvSpPr>
        <xdr:cNvPr id="384" name="テキスト ボックス 383"/>
        <xdr:cNvSpPr txBox="1"/>
      </xdr:nvSpPr>
      <xdr:spPr>
        <a:xfrm>
          <a:off x="6705111" y="976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79075</xdr:rowOff>
    </xdr:from>
    <xdr:to>
      <xdr:col>54</xdr:col>
      <xdr:colOff>189865</xdr:colOff>
      <xdr:row>78</xdr:row>
      <xdr:rowOff>136134</xdr:rowOff>
    </xdr:to>
    <xdr:cxnSp macro="">
      <xdr:nvCxnSpPr>
        <xdr:cNvPr id="406" name="直線コネクタ 405"/>
        <xdr:cNvCxnSpPr/>
      </xdr:nvCxnSpPr>
      <xdr:spPr>
        <a:xfrm flipV="1">
          <a:off x="10475595" y="12080575"/>
          <a:ext cx="1270" cy="1428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139961</xdr:rowOff>
    </xdr:from>
    <xdr:ext cx="313932" cy="259045"/>
    <xdr:sp macro="" textlink="">
      <xdr:nvSpPr>
        <xdr:cNvPr id="407" name="普通建設事業費 （ うち新規整備　）最小値テキスト"/>
        <xdr:cNvSpPr txBox="1"/>
      </xdr:nvSpPr>
      <xdr:spPr>
        <a:xfrm>
          <a:off x="10528300" y="13513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136134</xdr:rowOff>
    </xdr:from>
    <xdr:to>
      <xdr:col>55</xdr:col>
      <xdr:colOff>88900</xdr:colOff>
      <xdr:row>78</xdr:row>
      <xdr:rowOff>136134</xdr:rowOff>
    </xdr:to>
    <xdr:cxnSp macro="">
      <xdr:nvCxnSpPr>
        <xdr:cNvPr id="408" name="直線コネクタ 407"/>
        <xdr:cNvCxnSpPr/>
      </xdr:nvCxnSpPr>
      <xdr:spPr>
        <a:xfrm>
          <a:off x="10388600" y="1350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25752</xdr:rowOff>
    </xdr:from>
    <xdr:ext cx="534377" cy="259045"/>
    <xdr:sp macro="" textlink="">
      <xdr:nvSpPr>
        <xdr:cNvPr id="409" name="普通建設事業費 （ うち新規整備　）最大値テキスト"/>
        <xdr:cNvSpPr txBox="1"/>
      </xdr:nvSpPr>
      <xdr:spPr>
        <a:xfrm>
          <a:off x="10528300" y="1185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79075</xdr:rowOff>
    </xdr:from>
    <xdr:to>
      <xdr:col>55</xdr:col>
      <xdr:colOff>88900</xdr:colOff>
      <xdr:row>70</xdr:row>
      <xdr:rowOff>79075</xdr:rowOff>
    </xdr:to>
    <xdr:cxnSp macro="">
      <xdr:nvCxnSpPr>
        <xdr:cNvPr id="410" name="直線コネクタ 409"/>
        <xdr:cNvCxnSpPr/>
      </xdr:nvCxnSpPr>
      <xdr:spPr>
        <a:xfrm>
          <a:off x="10388600" y="12080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20051</xdr:rowOff>
    </xdr:from>
    <xdr:to>
      <xdr:col>55</xdr:col>
      <xdr:colOff>0</xdr:colOff>
      <xdr:row>74</xdr:row>
      <xdr:rowOff>138329</xdr:rowOff>
    </xdr:to>
    <xdr:cxnSp macro="">
      <xdr:nvCxnSpPr>
        <xdr:cNvPr id="411" name="直線コネクタ 410"/>
        <xdr:cNvCxnSpPr/>
      </xdr:nvCxnSpPr>
      <xdr:spPr>
        <a:xfrm>
          <a:off x="9639300" y="12535901"/>
          <a:ext cx="838200" cy="28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26591</xdr:rowOff>
    </xdr:from>
    <xdr:ext cx="534377" cy="259045"/>
    <xdr:sp macro="" textlink="">
      <xdr:nvSpPr>
        <xdr:cNvPr id="412" name="普通建設事業費 （ うち新規整備　）平均値テキスト"/>
        <xdr:cNvSpPr txBox="1"/>
      </xdr:nvSpPr>
      <xdr:spPr>
        <a:xfrm>
          <a:off x="10528300" y="1288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48164</xdr:rowOff>
    </xdr:from>
    <xdr:to>
      <xdr:col>55</xdr:col>
      <xdr:colOff>50800</xdr:colOff>
      <xdr:row>75</xdr:row>
      <xdr:rowOff>149765</xdr:rowOff>
    </xdr:to>
    <xdr:sp macro="" textlink="">
      <xdr:nvSpPr>
        <xdr:cNvPr id="413" name="フローチャート: 判断 412"/>
        <xdr:cNvSpPr/>
      </xdr:nvSpPr>
      <xdr:spPr>
        <a:xfrm>
          <a:off x="10426700" y="129069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20051</xdr:rowOff>
    </xdr:from>
    <xdr:to>
      <xdr:col>50</xdr:col>
      <xdr:colOff>114300</xdr:colOff>
      <xdr:row>73</xdr:row>
      <xdr:rowOff>157668</xdr:rowOff>
    </xdr:to>
    <xdr:cxnSp macro="">
      <xdr:nvCxnSpPr>
        <xdr:cNvPr id="414" name="直線コネクタ 413"/>
        <xdr:cNvCxnSpPr/>
      </xdr:nvCxnSpPr>
      <xdr:spPr>
        <a:xfrm flipV="1">
          <a:off x="8750300" y="12535901"/>
          <a:ext cx="889000" cy="13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80350</xdr:rowOff>
    </xdr:from>
    <xdr:to>
      <xdr:col>50</xdr:col>
      <xdr:colOff>165100</xdr:colOff>
      <xdr:row>75</xdr:row>
      <xdr:rowOff>10500</xdr:rowOff>
    </xdr:to>
    <xdr:sp macro="" textlink="">
      <xdr:nvSpPr>
        <xdr:cNvPr id="415" name="フローチャート: 判断 414"/>
        <xdr:cNvSpPr/>
      </xdr:nvSpPr>
      <xdr:spPr>
        <a:xfrm>
          <a:off x="9588500" y="1276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1627</xdr:rowOff>
    </xdr:from>
    <xdr:ext cx="534377" cy="259045"/>
    <xdr:sp macro="" textlink="">
      <xdr:nvSpPr>
        <xdr:cNvPr id="416" name="テキスト ボックス 415"/>
        <xdr:cNvSpPr txBox="1"/>
      </xdr:nvSpPr>
      <xdr:spPr>
        <a:xfrm>
          <a:off x="9372111" y="1286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157668</xdr:rowOff>
    </xdr:from>
    <xdr:to>
      <xdr:col>45</xdr:col>
      <xdr:colOff>177800</xdr:colOff>
      <xdr:row>75</xdr:row>
      <xdr:rowOff>7752</xdr:rowOff>
    </xdr:to>
    <xdr:cxnSp macro="">
      <xdr:nvCxnSpPr>
        <xdr:cNvPr id="417" name="直線コネクタ 416"/>
        <xdr:cNvCxnSpPr/>
      </xdr:nvCxnSpPr>
      <xdr:spPr>
        <a:xfrm flipV="1">
          <a:off x="7861300" y="12673518"/>
          <a:ext cx="889000" cy="19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150119</xdr:rowOff>
    </xdr:from>
    <xdr:to>
      <xdr:col>46</xdr:col>
      <xdr:colOff>38100</xdr:colOff>
      <xdr:row>74</xdr:row>
      <xdr:rowOff>80269</xdr:rowOff>
    </xdr:to>
    <xdr:sp macro="" textlink="">
      <xdr:nvSpPr>
        <xdr:cNvPr id="418" name="フローチャート: 判断 417"/>
        <xdr:cNvSpPr/>
      </xdr:nvSpPr>
      <xdr:spPr>
        <a:xfrm>
          <a:off x="8699500" y="1266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71396</xdr:rowOff>
    </xdr:from>
    <xdr:ext cx="534377" cy="259045"/>
    <xdr:sp macro="" textlink="">
      <xdr:nvSpPr>
        <xdr:cNvPr id="419" name="テキスト ボックス 418"/>
        <xdr:cNvSpPr txBox="1"/>
      </xdr:nvSpPr>
      <xdr:spPr>
        <a:xfrm>
          <a:off x="8483111" y="1275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71257</xdr:rowOff>
    </xdr:from>
    <xdr:to>
      <xdr:col>41</xdr:col>
      <xdr:colOff>50800</xdr:colOff>
      <xdr:row>75</xdr:row>
      <xdr:rowOff>7752</xdr:rowOff>
    </xdr:to>
    <xdr:cxnSp macro="">
      <xdr:nvCxnSpPr>
        <xdr:cNvPr id="420" name="直線コネクタ 419"/>
        <xdr:cNvCxnSpPr/>
      </xdr:nvCxnSpPr>
      <xdr:spPr>
        <a:xfrm>
          <a:off x="6972300" y="12587107"/>
          <a:ext cx="889000" cy="27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90729</xdr:rowOff>
    </xdr:from>
    <xdr:to>
      <xdr:col>41</xdr:col>
      <xdr:colOff>101600</xdr:colOff>
      <xdr:row>73</xdr:row>
      <xdr:rowOff>20879</xdr:rowOff>
    </xdr:to>
    <xdr:sp macro="" textlink="">
      <xdr:nvSpPr>
        <xdr:cNvPr id="421" name="フローチャート: 判断 420"/>
        <xdr:cNvSpPr/>
      </xdr:nvSpPr>
      <xdr:spPr>
        <a:xfrm>
          <a:off x="7810500" y="1243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37406</xdr:rowOff>
    </xdr:from>
    <xdr:ext cx="534377" cy="259045"/>
    <xdr:sp macro="" textlink="">
      <xdr:nvSpPr>
        <xdr:cNvPr id="422" name="テキスト ボックス 421"/>
        <xdr:cNvSpPr txBox="1"/>
      </xdr:nvSpPr>
      <xdr:spPr>
        <a:xfrm>
          <a:off x="7594111" y="122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145593</xdr:rowOff>
    </xdr:from>
    <xdr:to>
      <xdr:col>36</xdr:col>
      <xdr:colOff>165100</xdr:colOff>
      <xdr:row>73</xdr:row>
      <xdr:rowOff>75743</xdr:rowOff>
    </xdr:to>
    <xdr:sp macro="" textlink="">
      <xdr:nvSpPr>
        <xdr:cNvPr id="423" name="フローチャート: 判断 422"/>
        <xdr:cNvSpPr/>
      </xdr:nvSpPr>
      <xdr:spPr>
        <a:xfrm>
          <a:off x="6921500" y="1248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92270</xdr:rowOff>
    </xdr:from>
    <xdr:ext cx="534377" cy="259045"/>
    <xdr:sp macro="" textlink="">
      <xdr:nvSpPr>
        <xdr:cNvPr id="424" name="テキスト ボックス 423"/>
        <xdr:cNvSpPr txBox="1"/>
      </xdr:nvSpPr>
      <xdr:spPr>
        <a:xfrm>
          <a:off x="6705111" y="1226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87529</xdr:rowOff>
    </xdr:from>
    <xdr:to>
      <xdr:col>55</xdr:col>
      <xdr:colOff>50800</xdr:colOff>
      <xdr:row>75</xdr:row>
      <xdr:rowOff>17679</xdr:rowOff>
    </xdr:to>
    <xdr:sp macro="" textlink="">
      <xdr:nvSpPr>
        <xdr:cNvPr id="430" name="楕円 429"/>
        <xdr:cNvSpPr/>
      </xdr:nvSpPr>
      <xdr:spPr>
        <a:xfrm>
          <a:off x="10426700" y="1277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110406</xdr:rowOff>
    </xdr:from>
    <xdr:ext cx="534377" cy="259045"/>
    <xdr:sp macro="" textlink="">
      <xdr:nvSpPr>
        <xdr:cNvPr id="431" name="普通建設事業費 （ うち新規整備　）該当値テキスト"/>
        <xdr:cNvSpPr txBox="1"/>
      </xdr:nvSpPr>
      <xdr:spPr>
        <a:xfrm>
          <a:off x="10528300" y="1262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140701</xdr:rowOff>
    </xdr:from>
    <xdr:to>
      <xdr:col>50</xdr:col>
      <xdr:colOff>165100</xdr:colOff>
      <xdr:row>73</xdr:row>
      <xdr:rowOff>70851</xdr:rowOff>
    </xdr:to>
    <xdr:sp macro="" textlink="">
      <xdr:nvSpPr>
        <xdr:cNvPr id="432" name="楕円 431"/>
        <xdr:cNvSpPr/>
      </xdr:nvSpPr>
      <xdr:spPr>
        <a:xfrm>
          <a:off x="9588500" y="1248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87378</xdr:rowOff>
    </xdr:from>
    <xdr:ext cx="534377" cy="259045"/>
    <xdr:sp macro="" textlink="">
      <xdr:nvSpPr>
        <xdr:cNvPr id="433" name="テキスト ボックス 432"/>
        <xdr:cNvSpPr txBox="1"/>
      </xdr:nvSpPr>
      <xdr:spPr>
        <a:xfrm>
          <a:off x="9372111" y="1226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106868</xdr:rowOff>
    </xdr:from>
    <xdr:to>
      <xdr:col>46</xdr:col>
      <xdr:colOff>38100</xdr:colOff>
      <xdr:row>74</xdr:row>
      <xdr:rowOff>37018</xdr:rowOff>
    </xdr:to>
    <xdr:sp macro="" textlink="">
      <xdr:nvSpPr>
        <xdr:cNvPr id="434" name="楕円 433"/>
        <xdr:cNvSpPr/>
      </xdr:nvSpPr>
      <xdr:spPr>
        <a:xfrm>
          <a:off x="8699500" y="1262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53545</xdr:rowOff>
    </xdr:from>
    <xdr:ext cx="534377" cy="259045"/>
    <xdr:sp macro="" textlink="">
      <xdr:nvSpPr>
        <xdr:cNvPr id="435" name="テキスト ボックス 434"/>
        <xdr:cNvSpPr txBox="1"/>
      </xdr:nvSpPr>
      <xdr:spPr>
        <a:xfrm>
          <a:off x="8483111" y="1239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128402</xdr:rowOff>
    </xdr:from>
    <xdr:to>
      <xdr:col>41</xdr:col>
      <xdr:colOff>101600</xdr:colOff>
      <xdr:row>75</xdr:row>
      <xdr:rowOff>58552</xdr:rowOff>
    </xdr:to>
    <xdr:sp macro="" textlink="">
      <xdr:nvSpPr>
        <xdr:cNvPr id="436" name="楕円 435"/>
        <xdr:cNvSpPr/>
      </xdr:nvSpPr>
      <xdr:spPr>
        <a:xfrm>
          <a:off x="7810500" y="1281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49679</xdr:rowOff>
    </xdr:from>
    <xdr:ext cx="534377" cy="259045"/>
    <xdr:sp macro="" textlink="">
      <xdr:nvSpPr>
        <xdr:cNvPr id="437" name="テキスト ボックス 436"/>
        <xdr:cNvSpPr txBox="1"/>
      </xdr:nvSpPr>
      <xdr:spPr>
        <a:xfrm>
          <a:off x="7594111" y="1290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20457</xdr:rowOff>
    </xdr:from>
    <xdr:to>
      <xdr:col>36</xdr:col>
      <xdr:colOff>165100</xdr:colOff>
      <xdr:row>73</xdr:row>
      <xdr:rowOff>122057</xdr:rowOff>
    </xdr:to>
    <xdr:sp macro="" textlink="">
      <xdr:nvSpPr>
        <xdr:cNvPr id="438" name="楕円 437"/>
        <xdr:cNvSpPr/>
      </xdr:nvSpPr>
      <xdr:spPr>
        <a:xfrm>
          <a:off x="6921500" y="1253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113184</xdr:rowOff>
    </xdr:from>
    <xdr:ext cx="534377" cy="259045"/>
    <xdr:sp macro="" textlink="">
      <xdr:nvSpPr>
        <xdr:cNvPr id="439" name="テキスト ボックス 438"/>
        <xdr:cNvSpPr txBox="1"/>
      </xdr:nvSpPr>
      <xdr:spPr>
        <a:xfrm>
          <a:off x="6705111" y="1262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16811</xdr:rowOff>
    </xdr:from>
    <xdr:to>
      <xdr:col>54</xdr:col>
      <xdr:colOff>189865</xdr:colOff>
      <xdr:row>98</xdr:row>
      <xdr:rowOff>116939</xdr:rowOff>
    </xdr:to>
    <xdr:cxnSp macro="">
      <xdr:nvCxnSpPr>
        <xdr:cNvPr id="465" name="直線コネクタ 464"/>
        <xdr:cNvCxnSpPr/>
      </xdr:nvCxnSpPr>
      <xdr:spPr>
        <a:xfrm flipV="1">
          <a:off x="10475595" y="15618761"/>
          <a:ext cx="1270" cy="130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120766</xdr:rowOff>
    </xdr:from>
    <xdr:ext cx="469744" cy="259045"/>
    <xdr:sp macro="" textlink="">
      <xdr:nvSpPr>
        <xdr:cNvPr id="466" name="普通建設事業費 （ うち更新整備　）最小値テキスト"/>
        <xdr:cNvSpPr txBox="1"/>
      </xdr:nvSpPr>
      <xdr:spPr>
        <a:xfrm>
          <a:off x="10528300" y="169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116939</xdr:rowOff>
    </xdr:from>
    <xdr:to>
      <xdr:col>55</xdr:col>
      <xdr:colOff>88900</xdr:colOff>
      <xdr:row>98</xdr:row>
      <xdr:rowOff>116939</xdr:rowOff>
    </xdr:to>
    <xdr:cxnSp macro="">
      <xdr:nvCxnSpPr>
        <xdr:cNvPr id="467" name="直線コネクタ 466"/>
        <xdr:cNvCxnSpPr/>
      </xdr:nvCxnSpPr>
      <xdr:spPr>
        <a:xfrm>
          <a:off x="10388600" y="1691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134938</xdr:rowOff>
    </xdr:from>
    <xdr:ext cx="534377" cy="259045"/>
    <xdr:sp macro="" textlink="">
      <xdr:nvSpPr>
        <xdr:cNvPr id="468" name="普通建設事業費 （ うち更新整備　）最大値テキスト"/>
        <xdr:cNvSpPr txBox="1"/>
      </xdr:nvSpPr>
      <xdr:spPr>
        <a:xfrm>
          <a:off x="10528300" y="1539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16811</xdr:rowOff>
    </xdr:from>
    <xdr:to>
      <xdr:col>55</xdr:col>
      <xdr:colOff>88900</xdr:colOff>
      <xdr:row>91</xdr:row>
      <xdr:rowOff>16811</xdr:rowOff>
    </xdr:to>
    <xdr:cxnSp macro="">
      <xdr:nvCxnSpPr>
        <xdr:cNvPr id="469" name="直線コネクタ 468"/>
        <xdr:cNvCxnSpPr/>
      </xdr:nvCxnSpPr>
      <xdr:spPr>
        <a:xfrm>
          <a:off x="10388600" y="1561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100234</xdr:rowOff>
    </xdr:from>
    <xdr:to>
      <xdr:col>55</xdr:col>
      <xdr:colOff>0</xdr:colOff>
      <xdr:row>94</xdr:row>
      <xdr:rowOff>108561</xdr:rowOff>
    </xdr:to>
    <xdr:cxnSp macro="">
      <xdr:nvCxnSpPr>
        <xdr:cNvPr id="470" name="直線コネクタ 469"/>
        <xdr:cNvCxnSpPr/>
      </xdr:nvCxnSpPr>
      <xdr:spPr>
        <a:xfrm>
          <a:off x="9639300" y="16216534"/>
          <a:ext cx="8382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78920</xdr:rowOff>
    </xdr:from>
    <xdr:ext cx="534377" cy="259045"/>
    <xdr:sp macro="" textlink="">
      <xdr:nvSpPr>
        <xdr:cNvPr id="471" name="普通建設事業費 （ うち更新整備　）平均値テキスト"/>
        <xdr:cNvSpPr txBox="1"/>
      </xdr:nvSpPr>
      <xdr:spPr>
        <a:xfrm>
          <a:off x="10528300" y="16366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100493</xdr:rowOff>
    </xdr:from>
    <xdr:to>
      <xdr:col>55</xdr:col>
      <xdr:colOff>50800</xdr:colOff>
      <xdr:row>96</xdr:row>
      <xdr:rowOff>30643</xdr:rowOff>
    </xdr:to>
    <xdr:sp macro="" textlink="">
      <xdr:nvSpPr>
        <xdr:cNvPr id="472" name="フローチャート: 判断 471"/>
        <xdr:cNvSpPr/>
      </xdr:nvSpPr>
      <xdr:spPr>
        <a:xfrm>
          <a:off x="104267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100234</xdr:rowOff>
    </xdr:from>
    <xdr:to>
      <xdr:col>50</xdr:col>
      <xdr:colOff>114300</xdr:colOff>
      <xdr:row>95</xdr:row>
      <xdr:rowOff>11863</xdr:rowOff>
    </xdr:to>
    <xdr:cxnSp macro="">
      <xdr:nvCxnSpPr>
        <xdr:cNvPr id="473" name="直線コネクタ 472"/>
        <xdr:cNvCxnSpPr/>
      </xdr:nvCxnSpPr>
      <xdr:spPr>
        <a:xfrm flipV="1">
          <a:off x="8750300" y="16216534"/>
          <a:ext cx="889000" cy="8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145233</xdr:rowOff>
    </xdr:from>
    <xdr:to>
      <xdr:col>50</xdr:col>
      <xdr:colOff>165100</xdr:colOff>
      <xdr:row>96</xdr:row>
      <xdr:rowOff>75383</xdr:rowOff>
    </xdr:to>
    <xdr:sp macro="" textlink="">
      <xdr:nvSpPr>
        <xdr:cNvPr id="474" name="フローチャート: 判断 473"/>
        <xdr:cNvSpPr/>
      </xdr:nvSpPr>
      <xdr:spPr>
        <a:xfrm>
          <a:off x="9588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66510</xdr:rowOff>
    </xdr:from>
    <xdr:ext cx="534377" cy="259045"/>
    <xdr:sp macro="" textlink="">
      <xdr:nvSpPr>
        <xdr:cNvPr id="475" name="テキスト ボックス 474"/>
        <xdr:cNvSpPr txBox="1"/>
      </xdr:nvSpPr>
      <xdr:spPr>
        <a:xfrm>
          <a:off x="9372111" y="165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11863</xdr:rowOff>
    </xdr:from>
    <xdr:to>
      <xdr:col>45</xdr:col>
      <xdr:colOff>177800</xdr:colOff>
      <xdr:row>95</xdr:row>
      <xdr:rowOff>161434</xdr:rowOff>
    </xdr:to>
    <xdr:cxnSp macro="">
      <xdr:nvCxnSpPr>
        <xdr:cNvPr id="476" name="直線コネクタ 475"/>
        <xdr:cNvCxnSpPr/>
      </xdr:nvCxnSpPr>
      <xdr:spPr>
        <a:xfrm flipV="1">
          <a:off x="7861300" y="16299613"/>
          <a:ext cx="889000" cy="14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55541</xdr:rowOff>
    </xdr:from>
    <xdr:to>
      <xdr:col>46</xdr:col>
      <xdr:colOff>38100</xdr:colOff>
      <xdr:row>96</xdr:row>
      <xdr:rowOff>157141</xdr:rowOff>
    </xdr:to>
    <xdr:sp macro="" textlink="">
      <xdr:nvSpPr>
        <xdr:cNvPr id="477" name="フローチャート: 判断 476"/>
        <xdr:cNvSpPr/>
      </xdr:nvSpPr>
      <xdr:spPr>
        <a:xfrm>
          <a:off x="8699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148268</xdr:rowOff>
    </xdr:from>
    <xdr:ext cx="534377" cy="259045"/>
    <xdr:sp macro="" textlink="">
      <xdr:nvSpPr>
        <xdr:cNvPr id="478" name="テキスト ボックス 477"/>
        <xdr:cNvSpPr txBox="1"/>
      </xdr:nvSpPr>
      <xdr:spPr>
        <a:xfrm>
          <a:off x="8483111" y="1660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161434</xdr:rowOff>
    </xdr:from>
    <xdr:to>
      <xdr:col>41</xdr:col>
      <xdr:colOff>50800</xdr:colOff>
      <xdr:row>97</xdr:row>
      <xdr:rowOff>18721</xdr:rowOff>
    </xdr:to>
    <xdr:cxnSp macro="">
      <xdr:nvCxnSpPr>
        <xdr:cNvPr id="479" name="直線コネクタ 478"/>
        <xdr:cNvCxnSpPr/>
      </xdr:nvCxnSpPr>
      <xdr:spPr>
        <a:xfrm flipV="1">
          <a:off x="6972300" y="16449184"/>
          <a:ext cx="889000" cy="20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24386</xdr:rowOff>
    </xdr:from>
    <xdr:to>
      <xdr:col>41</xdr:col>
      <xdr:colOff>101600</xdr:colOff>
      <xdr:row>97</xdr:row>
      <xdr:rowOff>125986</xdr:rowOff>
    </xdr:to>
    <xdr:sp macro="" textlink="">
      <xdr:nvSpPr>
        <xdr:cNvPr id="480" name="フローチャート: 判断 479"/>
        <xdr:cNvSpPr/>
      </xdr:nvSpPr>
      <xdr:spPr>
        <a:xfrm>
          <a:off x="7810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117113</xdr:rowOff>
    </xdr:from>
    <xdr:ext cx="534377" cy="259045"/>
    <xdr:sp macro="" textlink="">
      <xdr:nvSpPr>
        <xdr:cNvPr id="481" name="テキスト ボックス 480"/>
        <xdr:cNvSpPr txBox="1"/>
      </xdr:nvSpPr>
      <xdr:spPr>
        <a:xfrm>
          <a:off x="7594111" y="167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42070</xdr:rowOff>
    </xdr:from>
    <xdr:to>
      <xdr:col>36</xdr:col>
      <xdr:colOff>165100</xdr:colOff>
      <xdr:row>97</xdr:row>
      <xdr:rowOff>143670</xdr:rowOff>
    </xdr:to>
    <xdr:sp macro="" textlink="">
      <xdr:nvSpPr>
        <xdr:cNvPr id="482" name="フローチャート: 判断 481"/>
        <xdr:cNvSpPr/>
      </xdr:nvSpPr>
      <xdr:spPr>
        <a:xfrm>
          <a:off x="6921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134797</xdr:rowOff>
    </xdr:from>
    <xdr:ext cx="534377" cy="259045"/>
    <xdr:sp macro="" textlink="">
      <xdr:nvSpPr>
        <xdr:cNvPr id="483" name="テキスト ボックス 482"/>
        <xdr:cNvSpPr txBox="1"/>
      </xdr:nvSpPr>
      <xdr:spPr>
        <a:xfrm>
          <a:off x="6705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57761</xdr:rowOff>
    </xdr:from>
    <xdr:to>
      <xdr:col>55</xdr:col>
      <xdr:colOff>50800</xdr:colOff>
      <xdr:row>94</xdr:row>
      <xdr:rowOff>159361</xdr:rowOff>
    </xdr:to>
    <xdr:sp macro="" textlink="">
      <xdr:nvSpPr>
        <xdr:cNvPr id="489" name="楕円 488"/>
        <xdr:cNvSpPr/>
      </xdr:nvSpPr>
      <xdr:spPr>
        <a:xfrm>
          <a:off x="10426700" y="1617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80638</xdr:rowOff>
    </xdr:from>
    <xdr:ext cx="534377" cy="259045"/>
    <xdr:sp macro="" textlink="">
      <xdr:nvSpPr>
        <xdr:cNvPr id="490" name="普通建設事業費 （ うち更新整備　）該当値テキスト"/>
        <xdr:cNvSpPr txBox="1"/>
      </xdr:nvSpPr>
      <xdr:spPr>
        <a:xfrm>
          <a:off x="10528300" y="1602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49434</xdr:rowOff>
    </xdr:from>
    <xdr:to>
      <xdr:col>50</xdr:col>
      <xdr:colOff>165100</xdr:colOff>
      <xdr:row>94</xdr:row>
      <xdr:rowOff>151034</xdr:rowOff>
    </xdr:to>
    <xdr:sp macro="" textlink="">
      <xdr:nvSpPr>
        <xdr:cNvPr id="491" name="楕円 490"/>
        <xdr:cNvSpPr/>
      </xdr:nvSpPr>
      <xdr:spPr>
        <a:xfrm>
          <a:off x="9588500" y="161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167561</xdr:rowOff>
    </xdr:from>
    <xdr:ext cx="534377" cy="259045"/>
    <xdr:sp macro="" textlink="">
      <xdr:nvSpPr>
        <xdr:cNvPr id="492" name="テキスト ボックス 491"/>
        <xdr:cNvSpPr txBox="1"/>
      </xdr:nvSpPr>
      <xdr:spPr>
        <a:xfrm>
          <a:off x="9372111" y="1594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132513</xdr:rowOff>
    </xdr:from>
    <xdr:to>
      <xdr:col>46</xdr:col>
      <xdr:colOff>38100</xdr:colOff>
      <xdr:row>95</xdr:row>
      <xdr:rowOff>62663</xdr:rowOff>
    </xdr:to>
    <xdr:sp macro="" textlink="">
      <xdr:nvSpPr>
        <xdr:cNvPr id="493" name="楕円 492"/>
        <xdr:cNvSpPr/>
      </xdr:nvSpPr>
      <xdr:spPr>
        <a:xfrm>
          <a:off x="8699500" y="162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79190</xdr:rowOff>
    </xdr:from>
    <xdr:ext cx="534377" cy="259045"/>
    <xdr:sp macro="" textlink="">
      <xdr:nvSpPr>
        <xdr:cNvPr id="494" name="テキスト ボックス 493"/>
        <xdr:cNvSpPr txBox="1"/>
      </xdr:nvSpPr>
      <xdr:spPr>
        <a:xfrm>
          <a:off x="8483111" y="1602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110634</xdr:rowOff>
    </xdr:from>
    <xdr:to>
      <xdr:col>41</xdr:col>
      <xdr:colOff>101600</xdr:colOff>
      <xdr:row>96</xdr:row>
      <xdr:rowOff>40784</xdr:rowOff>
    </xdr:to>
    <xdr:sp macro="" textlink="">
      <xdr:nvSpPr>
        <xdr:cNvPr id="495" name="楕円 494"/>
        <xdr:cNvSpPr/>
      </xdr:nvSpPr>
      <xdr:spPr>
        <a:xfrm>
          <a:off x="7810500" y="1639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57311</xdr:rowOff>
    </xdr:from>
    <xdr:ext cx="534377" cy="259045"/>
    <xdr:sp macro="" textlink="">
      <xdr:nvSpPr>
        <xdr:cNvPr id="496" name="テキスト ボックス 495"/>
        <xdr:cNvSpPr txBox="1"/>
      </xdr:nvSpPr>
      <xdr:spPr>
        <a:xfrm>
          <a:off x="7594111" y="1617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139371</xdr:rowOff>
    </xdr:from>
    <xdr:to>
      <xdr:col>36</xdr:col>
      <xdr:colOff>165100</xdr:colOff>
      <xdr:row>97</xdr:row>
      <xdr:rowOff>69521</xdr:rowOff>
    </xdr:to>
    <xdr:sp macro="" textlink="">
      <xdr:nvSpPr>
        <xdr:cNvPr id="497" name="楕円 496"/>
        <xdr:cNvSpPr/>
      </xdr:nvSpPr>
      <xdr:spPr>
        <a:xfrm>
          <a:off x="6921500" y="1659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86048</xdr:rowOff>
    </xdr:from>
    <xdr:ext cx="534377" cy="259045"/>
    <xdr:sp macro="" textlink="">
      <xdr:nvSpPr>
        <xdr:cNvPr id="498" name="テキスト ボックス 497"/>
        <xdr:cNvSpPr txBox="1"/>
      </xdr:nvSpPr>
      <xdr:spPr>
        <a:xfrm>
          <a:off x="6705111" y="163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2" name="テキスト ボックス 511"/>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4" name="テキスト ボックス 513"/>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6" name="テキスト ボックス 515"/>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38136</xdr:rowOff>
    </xdr:from>
    <xdr:to>
      <xdr:col>85</xdr:col>
      <xdr:colOff>126364</xdr:colOff>
      <xdr:row>39</xdr:row>
      <xdr:rowOff>98878</xdr:rowOff>
    </xdr:to>
    <xdr:cxnSp macro="">
      <xdr:nvCxnSpPr>
        <xdr:cNvPr id="524" name="直線コネクタ 523"/>
        <xdr:cNvCxnSpPr/>
      </xdr:nvCxnSpPr>
      <xdr:spPr>
        <a:xfrm flipV="1">
          <a:off x="16317595" y="5181636"/>
          <a:ext cx="1269" cy="160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156263</xdr:rowOff>
    </xdr:from>
    <xdr:ext cx="534377" cy="259045"/>
    <xdr:sp macro="" textlink="">
      <xdr:nvSpPr>
        <xdr:cNvPr id="527" name="災害復旧事業費最大値テキスト"/>
        <xdr:cNvSpPr txBox="1"/>
      </xdr:nvSpPr>
      <xdr:spPr>
        <a:xfrm>
          <a:off x="16370300" y="495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38136</xdr:rowOff>
    </xdr:from>
    <xdr:to>
      <xdr:col>86</xdr:col>
      <xdr:colOff>25400</xdr:colOff>
      <xdr:row>30</xdr:row>
      <xdr:rowOff>38136</xdr:rowOff>
    </xdr:to>
    <xdr:cxnSp macro="">
      <xdr:nvCxnSpPr>
        <xdr:cNvPr id="528" name="直線コネクタ 527"/>
        <xdr:cNvCxnSpPr/>
      </xdr:nvCxnSpPr>
      <xdr:spPr>
        <a:xfrm>
          <a:off x="16230600" y="518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9" name="直線コネクタ 528"/>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170778</xdr:rowOff>
    </xdr:from>
    <xdr:ext cx="469744" cy="259045"/>
    <xdr:sp macro="" textlink="">
      <xdr:nvSpPr>
        <xdr:cNvPr id="530" name="災害復旧事業費平均値テキスト"/>
        <xdr:cNvSpPr txBox="1"/>
      </xdr:nvSpPr>
      <xdr:spPr>
        <a:xfrm>
          <a:off x="16370300" y="6342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147901</xdr:rowOff>
    </xdr:from>
    <xdr:to>
      <xdr:col>85</xdr:col>
      <xdr:colOff>177800</xdr:colOff>
      <xdr:row>38</xdr:row>
      <xdr:rowOff>78051</xdr:rowOff>
    </xdr:to>
    <xdr:sp macro="" textlink="">
      <xdr:nvSpPr>
        <xdr:cNvPr id="531" name="フローチャート: 判断 530"/>
        <xdr:cNvSpPr/>
      </xdr:nvSpPr>
      <xdr:spPr>
        <a:xfrm>
          <a:off x="16268700" y="649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20647</xdr:rowOff>
    </xdr:from>
    <xdr:to>
      <xdr:col>81</xdr:col>
      <xdr:colOff>101600</xdr:colOff>
      <xdr:row>38</xdr:row>
      <xdr:rowOff>122247</xdr:rowOff>
    </xdr:to>
    <xdr:sp macro="" textlink="">
      <xdr:nvSpPr>
        <xdr:cNvPr id="533" name="フローチャート: 判断 532"/>
        <xdr:cNvSpPr/>
      </xdr:nvSpPr>
      <xdr:spPr>
        <a:xfrm>
          <a:off x="15430500" y="653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138773</xdr:rowOff>
    </xdr:from>
    <xdr:ext cx="469744" cy="259045"/>
    <xdr:sp macro="" textlink="">
      <xdr:nvSpPr>
        <xdr:cNvPr id="534" name="テキスト ボックス 533"/>
        <xdr:cNvSpPr txBox="1"/>
      </xdr:nvSpPr>
      <xdr:spPr>
        <a:xfrm>
          <a:off x="15246428" y="631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40205</xdr:rowOff>
    </xdr:from>
    <xdr:to>
      <xdr:col>76</xdr:col>
      <xdr:colOff>114300</xdr:colOff>
      <xdr:row>39</xdr:row>
      <xdr:rowOff>98878</xdr:rowOff>
    </xdr:to>
    <xdr:cxnSp macro="">
      <xdr:nvCxnSpPr>
        <xdr:cNvPr id="535" name="直線コネクタ 534"/>
        <xdr:cNvCxnSpPr/>
      </xdr:nvCxnSpPr>
      <xdr:spPr>
        <a:xfrm>
          <a:off x="13703300" y="6726755"/>
          <a:ext cx="889000" cy="5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102289</xdr:rowOff>
    </xdr:from>
    <xdr:to>
      <xdr:col>76</xdr:col>
      <xdr:colOff>165100</xdr:colOff>
      <xdr:row>38</xdr:row>
      <xdr:rowOff>32440</xdr:rowOff>
    </xdr:to>
    <xdr:sp macro="" textlink="">
      <xdr:nvSpPr>
        <xdr:cNvPr id="536" name="フローチャート: 判断 535"/>
        <xdr:cNvSpPr/>
      </xdr:nvSpPr>
      <xdr:spPr>
        <a:xfrm>
          <a:off x="14541500" y="6445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48966</xdr:rowOff>
    </xdr:from>
    <xdr:ext cx="469744" cy="259045"/>
    <xdr:sp macro="" textlink="">
      <xdr:nvSpPr>
        <xdr:cNvPr id="537" name="テキスト ボックス 536"/>
        <xdr:cNvSpPr txBox="1"/>
      </xdr:nvSpPr>
      <xdr:spPr>
        <a:xfrm>
          <a:off x="14357428" y="62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40205</xdr:rowOff>
    </xdr:from>
    <xdr:to>
      <xdr:col>71</xdr:col>
      <xdr:colOff>177800</xdr:colOff>
      <xdr:row>39</xdr:row>
      <xdr:rowOff>72644</xdr:rowOff>
    </xdr:to>
    <xdr:cxnSp macro="">
      <xdr:nvCxnSpPr>
        <xdr:cNvPr id="538" name="直線コネクタ 537"/>
        <xdr:cNvCxnSpPr/>
      </xdr:nvCxnSpPr>
      <xdr:spPr>
        <a:xfrm flipV="1">
          <a:off x="12814300" y="6726755"/>
          <a:ext cx="889000" cy="3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134838</xdr:rowOff>
    </xdr:from>
    <xdr:to>
      <xdr:col>72</xdr:col>
      <xdr:colOff>38100</xdr:colOff>
      <xdr:row>39</xdr:row>
      <xdr:rowOff>64988</xdr:rowOff>
    </xdr:to>
    <xdr:sp macro="" textlink="">
      <xdr:nvSpPr>
        <xdr:cNvPr id="539" name="フローチャート: 判断 538"/>
        <xdr:cNvSpPr/>
      </xdr:nvSpPr>
      <xdr:spPr>
        <a:xfrm>
          <a:off x="136525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81515</xdr:rowOff>
    </xdr:from>
    <xdr:ext cx="378565" cy="259045"/>
    <xdr:sp macro="" textlink="">
      <xdr:nvSpPr>
        <xdr:cNvPr id="540" name="テキスト ボックス 539"/>
        <xdr:cNvSpPr txBox="1"/>
      </xdr:nvSpPr>
      <xdr:spPr>
        <a:xfrm>
          <a:off x="13514017" y="6425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144744</xdr:rowOff>
    </xdr:from>
    <xdr:to>
      <xdr:col>67</xdr:col>
      <xdr:colOff>101600</xdr:colOff>
      <xdr:row>39</xdr:row>
      <xdr:rowOff>74894</xdr:rowOff>
    </xdr:to>
    <xdr:sp macro="" textlink="">
      <xdr:nvSpPr>
        <xdr:cNvPr id="541" name="フローチャート: 判断 540"/>
        <xdr:cNvSpPr/>
      </xdr:nvSpPr>
      <xdr:spPr>
        <a:xfrm>
          <a:off x="12763500" y="665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91421</xdr:rowOff>
    </xdr:from>
    <xdr:ext cx="378565" cy="259045"/>
    <xdr:sp macro="" textlink="">
      <xdr:nvSpPr>
        <xdr:cNvPr id="542" name="テキスト ボックス 541"/>
        <xdr:cNvSpPr txBox="1"/>
      </xdr:nvSpPr>
      <xdr:spPr>
        <a:xfrm>
          <a:off x="12625017" y="643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9"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160855</xdr:rowOff>
    </xdr:from>
    <xdr:to>
      <xdr:col>72</xdr:col>
      <xdr:colOff>38100</xdr:colOff>
      <xdr:row>39</xdr:row>
      <xdr:rowOff>91005</xdr:rowOff>
    </xdr:to>
    <xdr:sp macro="" textlink="">
      <xdr:nvSpPr>
        <xdr:cNvPr id="554" name="楕円 553"/>
        <xdr:cNvSpPr/>
      </xdr:nvSpPr>
      <xdr:spPr>
        <a:xfrm>
          <a:off x="13652500" y="667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82132</xdr:rowOff>
    </xdr:from>
    <xdr:ext cx="378565" cy="259045"/>
    <xdr:sp macro="" textlink="">
      <xdr:nvSpPr>
        <xdr:cNvPr id="555" name="テキスト ボックス 554"/>
        <xdr:cNvSpPr txBox="1"/>
      </xdr:nvSpPr>
      <xdr:spPr>
        <a:xfrm>
          <a:off x="13514017" y="676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21844</xdr:rowOff>
    </xdr:from>
    <xdr:to>
      <xdr:col>67</xdr:col>
      <xdr:colOff>101600</xdr:colOff>
      <xdr:row>39</xdr:row>
      <xdr:rowOff>123444</xdr:rowOff>
    </xdr:to>
    <xdr:sp macro="" textlink="">
      <xdr:nvSpPr>
        <xdr:cNvPr id="556" name="楕円 555"/>
        <xdr:cNvSpPr/>
      </xdr:nvSpPr>
      <xdr:spPr>
        <a:xfrm>
          <a:off x="12763500" y="670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114571</xdr:rowOff>
    </xdr:from>
    <xdr:ext cx="378565" cy="259045"/>
    <xdr:sp macro="" textlink="">
      <xdr:nvSpPr>
        <xdr:cNvPr id="557" name="テキスト ボックス 556"/>
        <xdr:cNvSpPr txBox="1"/>
      </xdr:nvSpPr>
      <xdr:spPr>
        <a:xfrm>
          <a:off x="12625017" y="6801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7" name="テキスト ボックス 61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9" name="テキスト ボックス 618"/>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115217</xdr:rowOff>
    </xdr:from>
    <xdr:to>
      <xdr:col>85</xdr:col>
      <xdr:colOff>126364</xdr:colOff>
      <xdr:row>78</xdr:row>
      <xdr:rowOff>134282</xdr:rowOff>
    </xdr:to>
    <xdr:cxnSp macro="">
      <xdr:nvCxnSpPr>
        <xdr:cNvPr id="629" name="直線コネクタ 628"/>
        <xdr:cNvCxnSpPr/>
      </xdr:nvCxnSpPr>
      <xdr:spPr>
        <a:xfrm flipV="1">
          <a:off x="16317595" y="12116717"/>
          <a:ext cx="1269" cy="139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138109</xdr:rowOff>
    </xdr:from>
    <xdr:ext cx="534377" cy="259045"/>
    <xdr:sp macro="" textlink="">
      <xdr:nvSpPr>
        <xdr:cNvPr id="630" name="公債費最小値テキスト"/>
        <xdr:cNvSpPr txBox="1"/>
      </xdr:nvSpPr>
      <xdr:spPr>
        <a:xfrm>
          <a:off x="16370300" y="1351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134282</xdr:rowOff>
    </xdr:from>
    <xdr:to>
      <xdr:col>86</xdr:col>
      <xdr:colOff>25400</xdr:colOff>
      <xdr:row>78</xdr:row>
      <xdr:rowOff>134282</xdr:rowOff>
    </xdr:to>
    <xdr:cxnSp macro="">
      <xdr:nvCxnSpPr>
        <xdr:cNvPr id="631" name="直線コネクタ 630"/>
        <xdr:cNvCxnSpPr/>
      </xdr:nvCxnSpPr>
      <xdr:spPr>
        <a:xfrm>
          <a:off x="16230600" y="1350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61894</xdr:rowOff>
    </xdr:from>
    <xdr:ext cx="534377" cy="259045"/>
    <xdr:sp macro="" textlink="">
      <xdr:nvSpPr>
        <xdr:cNvPr id="632" name="公債費最大値テキスト"/>
        <xdr:cNvSpPr txBox="1"/>
      </xdr:nvSpPr>
      <xdr:spPr>
        <a:xfrm>
          <a:off x="16370300" y="1189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115217</xdr:rowOff>
    </xdr:from>
    <xdr:to>
      <xdr:col>86</xdr:col>
      <xdr:colOff>25400</xdr:colOff>
      <xdr:row>70</xdr:row>
      <xdr:rowOff>115217</xdr:rowOff>
    </xdr:to>
    <xdr:cxnSp macro="">
      <xdr:nvCxnSpPr>
        <xdr:cNvPr id="633" name="直線コネクタ 632"/>
        <xdr:cNvCxnSpPr/>
      </xdr:nvCxnSpPr>
      <xdr:spPr>
        <a:xfrm>
          <a:off x="16230600" y="1211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43140</xdr:rowOff>
    </xdr:from>
    <xdr:to>
      <xdr:col>85</xdr:col>
      <xdr:colOff>127000</xdr:colOff>
      <xdr:row>78</xdr:row>
      <xdr:rowOff>65382</xdr:rowOff>
    </xdr:to>
    <xdr:cxnSp macro="">
      <xdr:nvCxnSpPr>
        <xdr:cNvPr id="634" name="直線コネクタ 633"/>
        <xdr:cNvCxnSpPr/>
      </xdr:nvCxnSpPr>
      <xdr:spPr>
        <a:xfrm flipV="1">
          <a:off x="15481300" y="13416240"/>
          <a:ext cx="838200" cy="2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16153</xdr:rowOff>
    </xdr:from>
    <xdr:ext cx="534377" cy="259045"/>
    <xdr:sp macro="" textlink="">
      <xdr:nvSpPr>
        <xdr:cNvPr id="635" name="公債費平均値テキスト"/>
        <xdr:cNvSpPr txBox="1"/>
      </xdr:nvSpPr>
      <xdr:spPr>
        <a:xfrm>
          <a:off x="16370300" y="12703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164726</xdr:rowOff>
    </xdr:from>
    <xdr:to>
      <xdr:col>85</xdr:col>
      <xdr:colOff>177800</xdr:colOff>
      <xdr:row>75</xdr:row>
      <xdr:rowOff>94876</xdr:rowOff>
    </xdr:to>
    <xdr:sp macro="" textlink="">
      <xdr:nvSpPr>
        <xdr:cNvPr id="636" name="フローチャート: 判断 635"/>
        <xdr:cNvSpPr/>
      </xdr:nvSpPr>
      <xdr:spPr>
        <a:xfrm>
          <a:off x="16268700" y="1285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59142</xdr:rowOff>
    </xdr:from>
    <xdr:to>
      <xdr:col>81</xdr:col>
      <xdr:colOff>50800</xdr:colOff>
      <xdr:row>78</xdr:row>
      <xdr:rowOff>65382</xdr:rowOff>
    </xdr:to>
    <xdr:cxnSp macro="">
      <xdr:nvCxnSpPr>
        <xdr:cNvPr id="637" name="直線コネクタ 636"/>
        <xdr:cNvCxnSpPr/>
      </xdr:nvCxnSpPr>
      <xdr:spPr>
        <a:xfrm>
          <a:off x="14592300" y="13432242"/>
          <a:ext cx="889000" cy="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18606</xdr:rowOff>
    </xdr:from>
    <xdr:to>
      <xdr:col>81</xdr:col>
      <xdr:colOff>101600</xdr:colOff>
      <xdr:row>75</xdr:row>
      <xdr:rowOff>120206</xdr:rowOff>
    </xdr:to>
    <xdr:sp macro="" textlink="">
      <xdr:nvSpPr>
        <xdr:cNvPr id="638" name="フローチャート: 判断 637"/>
        <xdr:cNvSpPr/>
      </xdr:nvSpPr>
      <xdr:spPr>
        <a:xfrm>
          <a:off x="154305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136733</xdr:rowOff>
    </xdr:from>
    <xdr:ext cx="534377" cy="259045"/>
    <xdr:sp macro="" textlink="">
      <xdr:nvSpPr>
        <xdr:cNvPr id="639" name="テキスト ボックス 638"/>
        <xdr:cNvSpPr txBox="1"/>
      </xdr:nvSpPr>
      <xdr:spPr>
        <a:xfrm>
          <a:off x="15214111" y="1265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51254</xdr:rowOff>
    </xdr:from>
    <xdr:to>
      <xdr:col>76</xdr:col>
      <xdr:colOff>114300</xdr:colOff>
      <xdr:row>78</xdr:row>
      <xdr:rowOff>59142</xdr:rowOff>
    </xdr:to>
    <xdr:cxnSp macro="">
      <xdr:nvCxnSpPr>
        <xdr:cNvPr id="640" name="直線コネクタ 639"/>
        <xdr:cNvCxnSpPr/>
      </xdr:nvCxnSpPr>
      <xdr:spPr>
        <a:xfrm>
          <a:off x="13703300" y="13424354"/>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22241</xdr:rowOff>
    </xdr:from>
    <xdr:to>
      <xdr:col>76</xdr:col>
      <xdr:colOff>165100</xdr:colOff>
      <xdr:row>75</xdr:row>
      <xdr:rowOff>123841</xdr:rowOff>
    </xdr:to>
    <xdr:sp macro="" textlink="">
      <xdr:nvSpPr>
        <xdr:cNvPr id="641" name="フローチャート: 判断 640"/>
        <xdr:cNvSpPr/>
      </xdr:nvSpPr>
      <xdr:spPr>
        <a:xfrm>
          <a:off x="14541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140368</xdr:rowOff>
    </xdr:from>
    <xdr:ext cx="534377" cy="259045"/>
    <xdr:sp macro="" textlink="">
      <xdr:nvSpPr>
        <xdr:cNvPr id="642" name="テキスト ボックス 641"/>
        <xdr:cNvSpPr txBox="1"/>
      </xdr:nvSpPr>
      <xdr:spPr>
        <a:xfrm>
          <a:off x="14325111" y="1265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115422</xdr:rowOff>
    </xdr:from>
    <xdr:to>
      <xdr:col>71</xdr:col>
      <xdr:colOff>177800</xdr:colOff>
      <xdr:row>78</xdr:row>
      <xdr:rowOff>51254</xdr:rowOff>
    </xdr:to>
    <xdr:cxnSp macro="">
      <xdr:nvCxnSpPr>
        <xdr:cNvPr id="643" name="直線コネクタ 642"/>
        <xdr:cNvCxnSpPr/>
      </xdr:nvCxnSpPr>
      <xdr:spPr>
        <a:xfrm>
          <a:off x="12814300" y="13317072"/>
          <a:ext cx="889000" cy="10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158531</xdr:rowOff>
    </xdr:from>
    <xdr:to>
      <xdr:col>72</xdr:col>
      <xdr:colOff>38100</xdr:colOff>
      <xdr:row>76</xdr:row>
      <xdr:rowOff>88681</xdr:rowOff>
    </xdr:to>
    <xdr:sp macro="" textlink="">
      <xdr:nvSpPr>
        <xdr:cNvPr id="644" name="フローチャート: 判断 643"/>
        <xdr:cNvSpPr/>
      </xdr:nvSpPr>
      <xdr:spPr>
        <a:xfrm>
          <a:off x="13652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105208</xdr:rowOff>
    </xdr:from>
    <xdr:ext cx="534377" cy="259045"/>
    <xdr:sp macro="" textlink="">
      <xdr:nvSpPr>
        <xdr:cNvPr id="645" name="テキスト ボックス 644"/>
        <xdr:cNvSpPr txBox="1"/>
      </xdr:nvSpPr>
      <xdr:spPr>
        <a:xfrm>
          <a:off x="13436111" y="127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8044</xdr:rowOff>
    </xdr:from>
    <xdr:to>
      <xdr:col>67</xdr:col>
      <xdr:colOff>101600</xdr:colOff>
      <xdr:row>76</xdr:row>
      <xdr:rowOff>109644</xdr:rowOff>
    </xdr:to>
    <xdr:sp macro="" textlink="">
      <xdr:nvSpPr>
        <xdr:cNvPr id="646" name="フローチャート: 判断 645"/>
        <xdr:cNvSpPr/>
      </xdr:nvSpPr>
      <xdr:spPr>
        <a:xfrm>
          <a:off x="12763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126171</xdr:rowOff>
    </xdr:from>
    <xdr:ext cx="534377" cy="259045"/>
    <xdr:sp macro="" textlink="">
      <xdr:nvSpPr>
        <xdr:cNvPr id="647" name="テキスト ボックス 646"/>
        <xdr:cNvSpPr txBox="1"/>
      </xdr:nvSpPr>
      <xdr:spPr>
        <a:xfrm>
          <a:off x="12547111" y="1281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163790</xdr:rowOff>
    </xdr:from>
    <xdr:to>
      <xdr:col>85</xdr:col>
      <xdr:colOff>177800</xdr:colOff>
      <xdr:row>78</xdr:row>
      <xdr:rowOff>93940</xdr:rowOff>
    </xdr:to>
    <xdr:sp macro="" textlink="">
      <xdr:nvSpPr>
        <xdr:cNvPr id="653" name="楕円 652"/>
        <xdr:cNvSpPr/>
      </xdr:nvSpPr>
      <xdr:spPr>
        <a:xfrm>
          <a:off x="16268700" y="133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78717</xdr:rowOff>
    </xdr:from>
    <xdr:ext cx="534377" cy="259045"/>
    <xdr:sp macro="" textlink="">
      <xdr:nvSpPr>
        <xdr:cNvPr id="654" name="公債費該当値テキスト"/>
        <xdr:cNvSpPr txBox="1"/>
      </xdr:nvSpPr>
      <xdr:spPr>
        <a:xfrm>
          <a:off x="16370300" y="1328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14582</xdr:rowOff>
    </xdr:from>
    <xdr:to>
      <xdr:col>81</xdr:col>
      <xdr:colOff>101600</xdr:colOff>
      <xdr:row>78</xdr:row>
      <xdr:rowOff>116182</xdr:rowOff>
    </xdr:to>
    <xdr:sp macro="" textlink="">
      <xdr:nvSpPr>
        <xdr:cNvPr id="655" name="楕円 654"/>
        <xdr:cNvSpPr/>
      </xdr:nvSpPr>
      <xdr:spPr>
        <a:xfrm>
          <a:off x="15430500" y="1338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107309</xdr:rowOff>
    </xdr:from>
    <xdr:ext cx="534377" cy="259045"/>
    <xdr:sp macro="" textlink="">
      <xdr:nvSpPr>
        <xdr:cNvPr id="656" name="テキスト ボックス 655"/>
        <xdr:cNvSpPr txBox="1"/>
      </xdr:nvSpPr>
      <xdr:spPr>
        <a:xfrm>
          <a:off x="15214111" y="1348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8342</xdr:rowOff>
    </xdr:from>
    <xdr:to>
      <xdr:col>76</xdr:col>
      <xdr:colOff>165100</xdr:colOff>
      <xdr:row>78</xdr:row>
      <xdr:rowOff>109942</xdr:rowOff>
    </xdr:to>
    <xdr:sp macro="" textlink="">
      <xdr:nvSpPr>
        <xdr:cNvPr id="657" name="楕円 656"/>
        <xdr:cNvSpPr/>
      </xdr:nvSpPr>
      <xdr:spPr>
        <a:xfrm>
          <a:off x="14541500" y="1338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101069</xdr:rowOff>
    </xdr:from>
    <xdr:ext cx="534377" cy="259045"/>
    <xdr:sp macro="" textlink="">
      <xdr:nvSpPr>
        <xdr:cNvPr id="658" name="テキスト ボックス 657"/>
        <xdr:cNvSpPr txBox="1"/>
      </xdr:nvSpPr>
      <xdr:spPr>
        <a:xfrm>
          <a:off x="14325111" y="1347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454</xdr:rowOff>
    </xdr:from>
    <xdr:to>
      <xdr:col>72</xdr:col>
      <xdr:colOff>38100</xdr:colOff>
      <xdr:row>78</xdr:row>
      <xdr:rowOff>102054</xdr:rowOff>
    </xdr:to>
    <xdr:sp macro="" textlink="">
      <xdr:nvSpPr>
        <xdr:cNvPr id="659" name="楕円 658"/>
        <xdr:cNvSpPr/>
      </xdr:nvSpPr>
      <xdr:spPr>
        <a:xfrm>
          <a:off x="13652500" y="1337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93181</xdr:rowOff>
    </xdr:from>
    <xdr:ext cx="534377" cy="259045"/>
    <xdr:sp macro="" textlink="">
      <xdr:nvSpPr>
        <xdr:cNvPr id="660" name="テキスト ボックス 659"/>
        <xdr:cNvSpPr txBox="1"/>
      </xdr:nvSpPr>
      <xdr:spPr>
        <a:xfrm>
          <a:off x="13436111" y="1346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64622</xdr:rowOff>
    </xdr:from>
    <xdr:to>
      <xdr:col>67</xdr:col>
      <xdr:colOff>101600</xdr:colOff>
      <xdr:row>77</xdr:row>
      <xdr:rowOff>166222</xdr:rowOff>
    </xdr:to>
    <xdr:sp macro="" textlink="">
      <xdr:nvSpPr>
        <xdr:cNvPr id="661" name="楕円 660"/>
        <xdr:cNvSpPr/>
      </xdr:nvSpPr>
      <xdr:spPr>
        <a:xfrm>
          <a:off x="12763500" y="1326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157349</xdr:rowOff>
    </xdr:from>
    <xdr:ext cx="534377" cy="259045"/>
    <xdr:sp macro="" textlink="">
      <xdr:nvSpPr>
        <xdr:cNvPr id="662" name="テキスト ボックス 661"/>
        <xdr:cNvSpPr txBox="1"/>
      </xdr:nvSpPr>
      <xdr:spPr>
        <a:xfrm>
          <a:off x="12547111" y="1335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2" name="テキスト ボックス 68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4" name="テキスト ボックス 683"/>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125200</xdr:rowOff>
    </xdr:from>
    <xdr:to>
      <xdr:col>85</xdr:col>
      <xdr:colOff>126364</xdr:colOff>
      <xdr:row>99</xdr:row>
      <xdr:rowOff>94405</xdr:rowOff>
    </xdr:to>
    <xdr:cxnSp macro="">
      <xdr:nvCxnSpPr>
        <xdr:cNvPr id="688" name="直線コネクタ 687"/>
        <xdr:cNvCxnSpPr/>
      </xdr:nvCxnSpPr>
      <xdr:spPr>
        <a:xfrm flipV="1">
          <a:off x="16317595" y="15555700"/>
          <a:ext cx="1269" cy="151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98232</xdr:rowOff>
    </xdr:from>
    <xdr:ext cx="378565" cy="259045"/>
    <xdr:sp macro="" textlink="">
      <xdr:nvSpPr>
        <xdr:cNvPr id="689" name="積立金最小値テキスト"/>
        <xdr:cNvSpPr txBox="1"/>
      </xdr:nvSpPr>
      <xdr:spPr>
        <a:xfrm>
          <a:off x="16370300" y="1707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94405</xdr:rowOff>
    </xdr:from>
    <xdr:to>
      <xdr:col>86</xdr:col>
      <xdr:colOff>25400</xdr:colOff>
      <xdr:row>99</xdr:row>
      <xdr:rowOff>94405</xdr:rowOff>
    </xdr:to>
    <xdr:cxnSp macro="">
      <xdr:nvCxnSpPr>
        <xdr:cNvPr id="690" name="直線コネクタ 689"/>
        <xdr:cNvCxnSpPr/>
      </xdr:nvCxnSpPr>
      <xdr:spPr>
        <a:xfrm>
          <a:off x="16230600" y="1706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71877</xdr:rowOff>
    </xdr:from>
    <xdr:ext cx="534377" cy="259045"/>
    <xdr:sp macro="" textlink="">
      <xdr:nvSpPr>
        <xdr:cNvPr id="691" name="積立金最大値テキスト"/>
        <xdr:cNvSpPr txBox="1"/>
      </xdr:nvSpPr>
      <xdr:spPr>
        <a:xfrm>
          <a:off x="16370300" y="153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125200</xdr:rowOff>
    </xdr:from>
    <xdr:to>
      <xdr:col>86</xdr:col>
      <xdr:colOff>25400</xdr:colOff>
      <xdr:row>90</xdr:row>
      <xdr:rowOff>125200</xdr:rowOff>
    </xdr:to>
    <xdr:cxnSp macro="">
      <xdr:nvCxnSpPr>
        <xdr:cNvPr id="692" name="直線コネクタ 691"/>
        <xdr:cNvCxnSpPr/>
      </xdr:nvCxnSpPr>
      <xdr:spPr>
        <a:xfrm>
          <a:off x="16230600" y="1555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101132</xdr:rowOff>
    </xdr:from>
    <xdr:to>
      <xdr:col>85</xdr:col>
      <xdr:colOff>127000</xdr:colOff>
      <xdr:row>98</xdr:row>
      <xdr:rowOff>5576</xdr:rowOff>
    </xdr:to>
    <xdr:cxnSp macro="">
      <xdr:nvCxnSpPr>
        <xdr:cNvPr id="693" name="直線コネクタ 692"/>
        <xdr:cNvCxnSpPr/>
      </xdr:nvCxnSpPr>
      <xdr:spPr>
        <a:xfrm>
          <a:off x="15481300" y="16731782"/>
          <a:ext cx="838200" cy="7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138555</xdr:rowOff>
    </xdr:from>
    <xdr:ext cx="534377" cy="259045"/>
    <xdr:sp macro="" textlink="">
      <xdr:nvSpPr>
        <xdr:cNvPr id="694" name="積立金平均値テキスト"/>
        <xdr:cNvSpPr txBox="1"/>
      </xdr:nvSpPr>
      <xdr:spPr>
        <a:xfrm>
          <a:off x="16370300" y="16426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115678</xdr:rowOff>
    </xdr:from>
    <xdr:to>
      <xdr:col>85</xdr:col>
      <xdr:colOff>177800</xdr:colOff>
      <xdr:row>97</xdr:row>
      <xdr:rowOff>45828</xdr:rowOff>
    </xdr:to>
    <xdr:sp macro="" textlink="">
      <xdr:nvSpPr>
        <xdr:cNvPr id="695" name="フローチャート: 判断 694"/>
        <xdr:cNvSpPr/>
      </xdr:nvSpPr>
      <xdr:spPr>
        <a:xfrm>
          <a:off x="16268700" y="165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101067</xdr:rowOff>
    </xdr:from>
    <xdr:to>
      <xdr:col>81</xdr:col>
      <xdr:colOff>50800</xdr:colOff>
      <xdr:row>97</xdr:row>
      <xdr:rowOff>101132</xdr:rowOff>
    </xdr:to>
    <xdr:cxnSp macro="">
      <xdr:nvCxnSpPr>
        <xdr:cNvPr id="696" name="直線コネクタ 695"/>
        <xdr:cNvCxnSpPr/>
      </xdr:nvCxnSpPr>
      <xdr:spPr>
        <a:xfrm>
          <a:off x="14592300" y="16731717"/>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128643</xdr:rowOff>
    </xdr:from>
    <xdr:to>
      <xdr:col>81</xdr:col>
      <xdr:colOff>101600</xdr:colOff>
      <xdr:row>97</xdr:row>
      <xdr:rowOff>58793</xdr:rowOff>
    </xdr:to>
    <xdr:sp macro="" textlink="">
      <xdr:nvSpPr>
        <xdr:cNvPr id="697" name="フローチャート: 判断 696"/>
        <xdr:cNvSpPr/>
      </xdr:nvSpPr>
      <xdr:spPr>
        <a:xfrm>
          <a:off x="15430500" y="165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75320</xdr:rowOff>
    </xdr:from>
    <xdr:ext cx="534377" cy="259045"/>
    <xdr:sp macro="" textlink="">
      <xdr:nvSpPr>
        <xdr:cNvPr id="698" name="テキスト ボックス 697"/>
        <xdr:cNvSpPr txBox="1"/>
      </xdr:nvSpPr>
      <xdr:spPr>
        <a:xfrm>
          <a:off x="15214111" y="1636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160437</xdr:rowOff>
    </xdr:from>
    <xdr:to>
      <xdr:col>76</xdr:col>
      <xdr:colOff>114300</xdr:colOff>
      <xdr:row>97</xdr:row>
      <xdr:rowOff>101067</xdr:rowOff>
    </xdr:to>
    <xdr:cxnSp macro="">
      <xdr:nvCxnSpPr>
        <xdr:cNvPr id="699" name="直線コネクタ 698"/>
        <xdr:cNvCxnSpPr/>
      </xdr:nvCxnSpPr>
      <xdr:spPr>
        <a:xfrm>
          <a:off x="13703300" y="16619637"/>
          <a:ext cx="889000" cy="11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66791</xdr:rowOff>
    </xdr:from>
    <xdr:to>
      <xdr:col>76</xdr:col>
      <xdr:colOff>165100</xdr:colOff>
      <xdr:row>96</xdr:row>
      <xdr:rowOff>168391</xdr:rowOff>
    </xdr:to>
    <xdr:sp macro="" textlink="">
      <xdr:nvSpPr>
        <xdr:cNvPr id="700" name="フローチャート: 判断 699"/>
        <xdr:cNvSpPr/>
      </xdr:nvSpPr>
      <xdr:spPr>
        <a:xfrm>
          <a:off x="14541500" y="1652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13468</xdr:rowOff>
    </xdr:from>
    <xdr:ext cx="534377" cy="259045"/>
    <xdr:sp macro="" textlink="">
      <xdr:nvSpPr>
        <xdr:cNvPr id="701" name="テキスト ボックス 700"/>
        <xdr:cNvSpPr txBox="1"/>
      </xdr:nvSpPr>
      <xdr:spPr>
        <a:xfrm>
          <a:off x="14325111" y="1630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134931</xdr:rowOff>
    </xdr:from>
    <xdr:to>
      <xdr:col>71</xdr:col>
      <xdr:colOff>177800</xdr:colOff>
      <xdr:row>96</xdr:row>
      <xdr:rowOff>160437</xdr:rowOff>
    </xdr:to>
    <xdr:cxnSp macro="">
      <xdr:nvCxnSpPr>
        <xdr:cNvPr id="702" name="直線コネクタ 701"/>
        <xdr:cNvCxnSpPr/>
      </xdr:nvCxnSpPr>
      <xdr:spPr>
        <a:xfrm>
          <a:off x="12814300" y="16594131"/>
          <a:ext cx="889000" cy="2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129853</xdr:rowOff>
    </xdr:from>
    <xdr:to>
      <xdr:col>72</xdr:col>
      <xdr:colOff>38100</xdr:colOff>
      <xdr:row>97</xdr:row>
      <xdr:rowOff>60003</xdr:rowOff>
    </xdr:to>
    <xdr:sp macro="" textlink="">
      <xdr:nvSpPr>
        <xdr:cNvPr id="703" name="フローチャート: 判断 702"/>
        <xdr:cNvSpPr/>
      </xdr:nvSpPr>
      <xdr:spPr>
        <a:xfrm>
          <a:off x="13652500" y="1658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51130</xdr:rowOff>
    </xdr:from>
    <xdr:ext cx="534377" cy="259045"/>
    <xdr:sp macro="" textlink="">
      <xdr:nvSpPr>
        <xdr:cNvPr id="704" name="テキスト ボックス 703"/>
        <xdr:cNvSpPr txBox="1"/>
      </xdr:nvSpPr>
      <xdr:spPr>
        <a:xfrm>
          <a:off x="13436111" y="1668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59378</xdr:rowOff>
    </xdr:from>
    <xdr:to>
      <xdr:col>67</xdr:col>
      <xdr:colOff>101600</xdr:colOff>
      <xdr:row>97</xdr:row>
      <xdr:rowOff>160978</xdr:rowOff>
    </xdr:to>
    <xdr:sp macro="" textlink="">
      <xdr:nvSpPr>
        <xdr:cNvPr id="705" name="フローチャート: 判断 704"/>
        <xdr:cNvSpPr/>
      </xdr:nvSpPr>
      <xdr:spPr>
        <a:xfrm>
          <a:off x="12763500" y="1669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152105</xdr:rowOff>
    </xdr:from>
    <xdr:ext cx="534377" cy="259045"/>
    <xdr:sp macro="" textlink="">
      <xdr:nvSpPr>
        <xdr:cNvPr id="706" name="テキスト ボックス 705"/>
        <xdr:cNvSpPr txBox="1"/>
      </xdr:nvSpPr>
      <xdr:spPr>
        <a:xfrm>
          <a:off x="12547111" y="1678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126226</xdr:rowOff>
    </xdr:from>
    <xdr:to>
      <xdr:col>85</xdr:col>
      <xdr:colOff>177800</xdr:colOff>
      <xdr:row>98</xdr:row>
      <xdr:rowOff>56376</xdr:rowOff>
    </xdr:to>
    <xdr:sp macro="" textlink="">
      <xdr:nvSpPr>
        <xdr:cNvPr id="712" name="楕円 711"/>
        <xdr:cNvSpPr/>
      </xdr:nvSpPr>
      <xdr:spPr>
        <a:xfrm>
          <a:off x="16268700" y="167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104653</xdr:rowOff>
    </xdr:from>
    <xdr:ext cx="469744" cy="259045"/>
    <xdr:sp macro="" textlink="">
      <xdr:nvSpPr>
        <xdr:cNvPr id="713" name="積立金該当値テキスト"/>
        <xdr:cNvSpPr txBox="1"/>
      </xdr:nvSpPr>
      <xdr:spPr>
        <a:xfrm>
          <a:off x="16370300" y="1673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50332</xdr:rowOff>
    </xdr:from>
    <xdr:to>
      <xdr:col>81</xdr:col>
      <xdr:colOff>101600</xdr:colOff>
      <xdr:row>97</xdr:row>
      <xdr:rowOff>151932</xdr:rowOff>
    </xdr:to>
    <xdr:sp macro="" textlink="">
      <xdr:nvSpPr>
        <xdr:cNvPr id="714" name="楕円 713"/>
        <xdr:cNvSpPr/>
      </xdr:nvSpPr>
      <xdr:spPr>
        <a:xfrm>
          <a:off x="15430500" y="1668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143059</xdr:rowOff>
    </xdr:from>
    <xdr:ext cx="534377" cy="259045"/>
    <xdr:sp macro="" textlink="">
      <xdr:nvSpPr>
        <xdr:cNvPr id="715" name="テキスト ボックス 714"/>
        <xdr:cNvSpPr txBox="1"/>
      </xdr:nvSpPr>
      <xdr:spPr>
        <a:xfrm>
          <a:off x="15214111" y="1677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50267</xdr:rowOff>
    </xdr:from>
    <xdr:to>
      <xdr:col>76</xdr:col>
      <xdr:colOff>165100</xdr:colOff>
      <xdr:row>97</xdr:row>
      <xdr:rowOff>151867</xdr:rowOff>
    </xdr:to>
    <xdr:sp macro="" textlink="">
      <xdr:nvSpPr>
        <xdr:cNvPr id="716" name="楕円 715"/>
        <xdr:cNvSpPr/>
      </xdr:nvSpPr>
      <xdr:spPr>
        <a:xfrm>
          <a:off x="14541500" y="1668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142994</xdr:rowOff>
    </xdr:from>
    <xdr:ext cx="534377" cy="259045"/>
    <xdr:sp macro="" textlink="">
      <xdr:nvSpPr>
        <xdr:cNvPr id="717" name="テキスト ボックス 716"/>
        <xdr:cNvSpPr txBox="1"/>
      </xdr:nvSpPr>
      <xdr:spPr>
        <a:xfrm>
          <a:off x="14325111" y="1677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109637</xdr:rowOff>
    </xdr:from>
    <xdr:to>
      <xdr:col>72</xdr:col>
      <xdr:colOff>38100</xdr:colOff>
      <xdr:row>97</xdr:row>
      <xdr:rowOff>39787</xdr:rowOff>
    </xdr:to>
    <xdr:sp macro="" textlink="">
      <xdr:nvSpPr>
        <xdr:cNvPr id="718" name="楕円 717"/>
        <xdr:cNvSpPr/>
      </xdr:nvSpPr>
      <xdr:spPr>
        <a:xfrm>
          <a:off x="13652500" y="1656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56314</xdr:rowOff>
    </xdr:from>
    <xdr:ext cx="534377" cy="259045"/>
    <xdr:sp macro="" textlink="">
      <xdr:nvSpPr>
        <xdr:cNvPr id="719" name="テキスト ボックス 718"/>
        <xdr:cNvSpPr txBox="1"/>
      </xdr:nvSpPr>
      <xdr:spPr>
        <a:xfrm>
          <a:off x="13436111" y="1634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84131</xdr:rowOff>
    </xdr:from>
    <xdr:to>
      <xdr:col>67</xdr:col>
      <xdr:colOff>101600</xdr:colOff>
      <xdr:row>97</xdr:row>
      <xdr:rowOff>14281</xdr:rowOff>
    </xdr:to>
    <xdr:sp macro="" textlink="">
      <xdr:nvSpPr>
        <xdr:cNvPr id="720" name="楕円 719"/>
        <xdr:cNvSpPr/>
      </xdr:nvSpPr>
      <xdr:spPr>
        <a:xfrm>
          <a:off x="12763500" y="1654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30808</xdr:rowOff>
    </xdr:from>
    <xdr:ext cx="534377" cy="259045"/>
    <xdr:sp macro="" textlink="">
      <xdr:nvSpPr>
        <xdr:cNvPr id="721" name="テキスト ボックス 720"/>
        <xdr:cNvSpPr txBox="1"/>
      </xdr:nvSpPr>
      <xdr:spPr>
        <a:xfrm>
          <a:off x="12547111" y="1631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1" name="テキスト ボックス 74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92202</xdr:rowOff>
    </xdr:from>
    <xdr:to>
      <xdr:col>116</xdr:col>
      <xdr:colOff>62864</xdr:colOff>
      <xdr:row>39</xdr:row>
      <xdr:rowOff>44450</xdr:rowOff>
    </xdr:to>
    <xdr:cxnSp macro="">
      <xdr:nvCxnSpPr>
        <xdr:cNvPr id="745" name="直線コネクタ 744"/>
        <xdr:cNvCxnSpPr/>
      </xdr:nvCxnSpPr>
      <xdr:spPr>
        <a:xfrm flipV="1">
          <a:off x="22159595" y="5407152"/>
          <a:ext cx="1269" cy="1323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38879</xdr:rowOff>
    </xdr:from>
    <xdr:ext cx="534377" cy="259045"/>
    <xdr:sp macro="" textlink="">
      <xdr:nvSpPr>
        <xdr:cNvPr id="748" name="投資及び出資金最大値テキスト"/>
        <xdr:cNvSpPr txBox="1"/>
      </xdr:nvSpPr>
      <xdr:spPr>
        <a:xfrm>
          <a:off x="22212300" y="518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92202</xdr:rowOff>
    </xdr:from>
    <xdr:to>
      <xdr:col>116</xdr:col>
      <xdr:colOff>152400</xdr:colOff>
      <xdr:row>31</xdr:row>
      <xdr:rowOff>92202</xdr:rowOff>
    </xdr:to>
    <xdr:cxnSp macro="">
      <xdr:nvCxnSpPr>
        <xdr:cNvPr id="749" name="直線コネクタ 748"/>
        <xdr:cNvCxnSpPr/>
      </xdr:nvCxnSpPr>
      <xdr:spPr>
        <a:xfrm>
          <a:off x="22072600" y="540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469744" cy="259045"/>
    <xdr:sp macro="" textlink="">
      <xdr:nvSpPr>
        <xdr:cNvPr id="751" name="投資及び出資金平均値テキスト"/>
        <xdr:cNvSpPr txBox="1"/>
      </xdr:nvSpPr>
      <xdr:spPr>
        <a:xfrm>
          <a:off x="22212300" y="6338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52" name="フローチャート: 判断 751"/>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136779</xdr:rowOff>
    </xdr:from>
    <xdr:to>
      <xdr:col>112</xdr:col>
      <xdr:colOff>38100</xdr:colOff>
      <xdr:row>38</xdr:row>
      <xdr:rowOff>66929</xdr:rowOff>
    </xdr:to>
    <xdr:sp macro="" textlink="">
      <xdr:nvSpPr>
        <xdr:cNvPr id="754" name="フローチャート: 判断 753"/>
        <xdr:cNvSpPr/>
      </xdr:nvSpPr>
      <xdr:spPr>
        <a:xfrm>
          <a:off x="21272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83456</xdr:rowOff>
    </xdr:from>
    <xdr:ext cx="469744" cy="259045"/>
    <xdr:sp macro="" textlink="">
      <xdr:nvSpPr>
        <xdr:cNvPr id="755" name="テキスト ボックス 754"/>
        <xdr:cNvSpPr txBox="1"/>
      </xdr:nvSpPr>
      <xdr:spPr>
        <a:xfrm>
          <a:off x="21088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154432</xdr:rowOff>
    </xdr:from>
    <xdr:to>
      <xdr:col>107</xdr:col>
      <xdr:colOff>101600</xdr:colOff>
      <xdr:row>38</xdr:row>
      <xdr:rowOff>84582</xdr:rowOff>
    </xdr:to>
    <xdr:sp macro="" textlink="">
      <xdr:nvSpPr>
        <xdr:cNvPr id="757" name="フローチャート: 判断 756"/>
        <xdr:cNvSpPr/>
      </xdr:nvSpPr>
      <xdr:spPr>
        <a:xfrm>
          <a:off x="20383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101109</xdr:rowOff>
    </xdr:from>
    <xdr:ext cx="469744" cy="259045"/>
    <xdr:sp macro="" textlink="">
      <xdr:nvSpPr>
        <xdr:cNvPr id="758" name="テキスト ボックス 757"/>
        <xdr:cNvSpPr txBox="1"/>
      </xdr:nvSpPr>
      <xdr:spPr>
        <a:xfrm>
          <a:off x="20199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760" name="フローチャート: 判断 759"/>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157243</xdr:rowOff>
    </xdr:from>
    <xdr:ext cx="378565" cy="259045"/>
    <xdr:sp macro="" textlink="">
      <xdr:nvSpPr>
        <xdr:cNvPr id="761" name="テキスト ボックス 760"/>
        <xdr:cNvSpPr txBox="1"/>
      </xdr:nvSpPr>
      <xdr:spPr>
        <a:xfrm>
          <a:off x="19356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2" name="フローチャート: 判断 761"/>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63" name="テキスト ボックス 762"/>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9" name="直線コネクタ 78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0" name="テキスト ボックス 78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1" name="直線コネクタ 79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2" name="テキスト ボックス 79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3" name="直線コネクタ 79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4" name="テキスト ボックス 79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5" name="直線コネクタ 79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6" name="テキスト ボックス 79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55575</xdr:rowOff>
    </xdr:from>
    <xdr:to>
      <xdr:col>116</xdr:col>
      <xdr:colOff>62864</xdr:colOff>
      <xdr:row>58</xdr:row>
      <xdr:rowOff>139654</xdr:rowOff>
    </xdr:to>
    <xdr:cxnSp macro="">
      <xdr:nvCxnSpPr>
        <xdr:cNvPr id="800" name="直線コネクタ 799"/>
        <xdr:cNvCxnSpPr/>
      </xdr:nvCxnSpPr>
      <xdr:spPr>
        <a:xfrm flipV="1">
          <a:off x="22159595" y="8799525"/>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143481</xdr:rowOff>
    </xdr:from>
    <xdr:ext cx="249299" cy="259045"/>
    <xdr:sp macro="" textlink="">
      <xdr:nvSpPr>
        <xdr:cNvPr id="801" name="貸付金最小値テキスト"/>
        <xdr:cNvSpPr txBox="1"/>
      </xdr:nvSpPr>
      <xdr:spPr>
        <a:xfrm>
          <a:off x="22212300" y="100875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139654</xdr:rowOff>
    </xdr:from>
    <xdr:to>
      <xdr:col>116</xdr:col>
      <xdr:colOff>152400</xdr:colOff>
      <xdr:row>58</xdr:row>
      <xdr:rowOff>139654</xdr:rowOff>
    </xdr:to>
    <xdr:cxnSp macro="">
      <xdr:nvCxnSpPr>
        <xdr:cNvPr id="802" name="直線コネクタ 801"/>
        <xdr:cNvCxnSpPr/>
      </xdr:nvCxnSpPr>
      <xdr:spPr>
        <a:xfrm>
          <a:off x="22072600" y="1008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2252</xdr:rowOff>
    </xdr:from>
    <xdr:ext cx="534377" cy="259045"/>
    <xdr:sp macro="" textlink="">
      <xdr:nvSpPr>
        <xdr:cNvPr id="803" name="貸付金最大値テキスト"/>
        <xdr:cNvSpPr txBox="1"/>
      </xdr:nvSpPr>
      <xdr:spPr>
        <a:xfrm>
          <a:off x="22212300" y="857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55575</xdr:rowOff>
    </xdr:from>
    <xdr:to>
      <xdr:col>116</xdr:col>
      <xdr:colOff>152400</xdr:colOff>
      <xdr:row>51</xdr:row>
      <xdr:rowOff>55575</xdr:rowOff>
    </xdr:to>
    <xdr:cxnSp macro="">
      <xdr:nvCxnSpPr>
        <xdr:cNvPr id="804" name="直線コネクタ 803"/>
        <xdr:cNvCxnSpPr/>
      </xdr:nvCxnSpPr>
      <xdr:spPr>
        <a:xfrm>
          <a:off x="22072600" y="879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133253</xdr:rowOff>
    </xdr:from>
    <xdr:to>
      <xdr:col>116</xdr:col>
      <xdr:colOff>63500</xdr:colOff>
      <xdr:row>58</xdr:row>
      <xdr:rowOff>133253</xdr:rowOff>
    </xdr:to>
    <xdr:cxnSp macro="">
      <xdr:nvCxnSpPr>
        <xdr:cNvPr id="805" name="直線コネクタ 804"/>
        <xdr:cNvCxnSpPr/>
      </xdr:nvCxnSpPr>
      <xdr:spPr>
        <a:xfrm>
          <a:off x="21323300" y="1007735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15582</xdr:rowOff>
    </xdr:from>
    <xdr:ext cx="469744" cy="259045"/>
    <xdr:sp macro="" textlink="">
      <xdr:nvSpPr>
        <xdr:cNvPr id="806" name="貸付金平均値テキスト"/>
        <xdr:cNvSpPr txBox="1"/>
      </xdr:nvSpPr>
      <xdr:spPr>
        <a:xfrm>
          <a:off x="22212300" y="9616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164155</xdr:rowOff>
    </xdr:from>
    <xdr:to>
      <xdr:col>116</xdr:col>
      <xdr:colOff>114300</xdr:colOff>
      <xdr:row>57</xdr:row>
      <xdr:rowOff>94305</xdr:rowOff>
    </xdr:to>
    <xdr:sp macro="" textlink="">
      <xdr:nvSpPr>
        <xdr:cNvPr id="807" name="フローチャート: 判断 806"/>
        <xdr:cNvSpPr/>
      </xdr:nvSpPr>
      <xdr:spPr>
        <a:xfrm>
          <a:off x="221107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133253</xdr:rowOff>
    </xdr:from>
    <xdr:to>
      <xdr:col>111</xdr:col>
      <xdr:colOff>177800</xdr:colOff>
      <xdr:row>58</xdr:row>
      <xdr:rowOff>133253</xdr:rowOff>
    </xdr:to>
    <xdr:cxnSp macro="">
      <xdr:nvCxnSpPr>
        <xdr:cNvPr id="808" name="直線コネクタ 807"/>
        <xdr:cNvCxnSpPr/>
      </xdr:nvCxnSpPr>
      <xdr:spPr>
        <a:xfrm>
          <a:off x="20434300" y="100773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140243</xdr:rowOff>
    </xdr:from>
    <xdr:to>
      <xdr:col>112</xdr:col>
      <xdr:colOff>38100</xdr:colOff>
      <xdr:row>57</xdr:row>
      <xdr:rowOff>70393</xdr:rowOff>
    </xdr:to>
    <xdr:sp macro="" textlink="">
      <xdr:nvSpPr>
        <xdr:cNvPr id="809" name="フローチャート: 判断 808"/>
        <xdr:cNvSpPr/>
      </xdr:nvSpPr>
      <xdr:spPr>
        <a:xfrm>
          <a:off x="21272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86920</xdr:rowOff>
    </xdr:from>
    <xdr:ext cx="469744" cy="259045"/>
    <xdr:sp macro="" textlink="">
      <xdr:nvSpPr>
        <xdr:cNvPr id="810" name="テキスト ボックス 809"/>
        <xdr:cNvSpPr txBox="1"/>
      </xdr:nvSpPr>
      <xdr:spPr>
        <a:xfrm>
          <a:off x="21088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133207</xdr:rowOff>
    </xdr:from>
    <xdr:to>
      <xdr:col>107</xdr:col>
      <xdr:colOff>50800</xdr:colOff>
      <xdr:row>58</xdr:row>
      <xdr:rowOff>133253</xdr:rowOff>
    </xdr:to>
    <xdr:cxnSp macro="">
      <xdr:nvCxnSpPr>
        <xdr:cNvPr id="811" name="直線コネクタ 810"/>
        <xdr:cNvCxnSpPr/>
      </xdr:nvCxnSpPr>
      <xdr:spPr>
        <a:xfrm>
          <a:off x="19545300" y="1007730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141661</xdr:rowOff>
    </xdr:from>
    <xdr:to>
      <xdr:col>107</xdr:col>
      <xdr:colOff>101600</xdr:colOff>
      <xdr:row>57</xdr:row>
      <xdr:rowOff>71811</xdr:rowOff>
    </xdr:to>
    <xdr:sp macro="" textlink="">
      <xdr:nvSpPr>
        <xdr:cNvPr id="812" name="フローチャート: 判断 811"/>
        <xdr:cNvSpPr/>
      </xdr:nvSpPr>
      <xdr:spPr>
        <a:xfrm>
          <a:off x="20383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88338</xdr:rowOff>
    </xdr:from>
    <xdr:ext cx="469744" cy="259045"/>
    <xdr:sp macro="" textlink="">
      <xdr:nvSpPr>
        <xdr:cNvPr id="813" name="テキスト ボックス 812"/>
        <xdr:cNvSpPr txBox="1"/>
      </xdr:nvSpPr>
      <xdr:spPr>
        <a:xfrm>
          <a:off x="20199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133117</xdr:rowOff>
    </xdr:from>
    <xdr:to>
      <xdr:col>102</xdr:col>
      <xdr:colOff>114300</xdr:colOff>
      <xdr:row>58</xdr:row>
      <xdr:rowOff>133207</xdr:rowOff>
    </xdr:to>
    <xdr:cxnSp macro="">
      <xdr:nvCxnSpPr>
        <xdr:cNvPr id="814" name="直線コネクタ 813"/>
        <xdr:cNvCxnSpPr/>
      </xdr:nvCxnSpPr>
      <xdr:spPr>
        <a:xfrm>
          <a:off x="18656300" y="10077217"/>
          <a:ext cx="8890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112034</xdr:rowOff>
    </xdr:from>
    <xdr:to>
      <xdr:col>102</xdr:col>
      <xdr:colOff>165100</xdr:colOff>
      <xdr:row>57</xdr:row>
      <xdr:rowOff>42184</xdr:rowOff>
    </xdr:to>
    <xdr:sp macro="" textlink="">
      <xdr:nvSpPr>
        <xdr:cNvPr id="815" name="フローチャート: 判断 814"/>
        <xdr:cNvSpPr/>
      </xdr:nvSpPr>
      <xdr:spPr>
        <a:xfrm>
          <a:off x="19494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58711</xdr:rowOff>
    </xdr:from>
    <xdr:ext cx="469744" cy="259045"/>
    <xdr:sp macro="" textlink="">
      <xdr:nvSpPr>
        <xdr:cNvPr id="816" name="テキスト ボックス 815"/>
        <xdr:cNvSpPr txBox="1"/>
      </xdr:nvSpPr>
      <xdr:spPr>
        <a:xfrm>
          <a:off x="19310428" y="948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7" name="フローチャート: 判断 816"/>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106672</xdr:rowOff>
    </xdr:from>
    <xdr:ext cx="469744" cy="259045"/>
    <xdr:sp macro="" textlink="">
      <xdr:nvSpPr>
        <xdr:cNvPr id="818" name="テキスト ボックス 817"/>
        <xdr:cNvSpPr txBox="1"/>
      </xdr:nvSpPr>
      <xdr:spPr>
        <a:xfrm>
          <a:off x="18421428"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82453</xdr:rowOff>
    </xdr:from>
    <xdr:to>
      <xdr:col>116</xdr:col>
      <xdr:colOff>114300</xdr:colOff>
      <xdr:row>59</xdr:row>
      <xdr:rowOff>12603</xdr:rowOff>
    </xdr:to>
    <xdr:sp macro="" textlink="">
      <xdr:nvSpPr>
        <xdr:cNvPr id="824" name="楕円 823"/>
        <xdr:cNvSpPr/>
      </xdr:nvSpPr>
      <xdr:spPr>
        <a:xfrm>
          <a:off x="22110700" y="100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168830</xdr:rowOff>
    </xdr:from>
    <xdr:ext cx="378565" cy="259045"/>
    <xdr:sp macro="" textlink="">
      <xdr:nvSpPr>
        <xdr:cNvPr id="825" name="貸付金該当値テキスト"/>
        <xdr:cNvSpPr txBox="1"/>
      </xdr:nvSpPr>
      <xdr:spPr>
        <a:xfrm>
          <a:off x="22212300" y="9941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82453</xdr:rowOff>
    </xdr:from>
    <xdr:to>
      <xdr:col>112</xdr:col>
      <xdr:colOff>38100</xdr:colOff>
      <xdr:row>59</xdr:row>
      <xdr:rowOff>12603</xdr:rowOff>
    </xdr:to>
    <xdr:sp macro="" textlink="">
      <xdr:nvSpPr>
        <xdr:cNvPr id="826" name="楕円 825"/>
        <xdr:cNvSpPr/>
      </xdr:nvSpPr>
      <xdr:spPr>
        <a:xfrm>
          <a:off x="21272500" y="100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3730</xdr:rowOff>
    </xdr:from>
    <xdr:ext cx="378565" cy="259045"/>
    <xdr:sp macro="" textlink="">
      <xdr:nvSpPr>
        <xdr:cNvPr id="827" name="テキスト ボックス 826"/>
        <xdr:cNvSpPr txBox="1"/>
      </xdr:nvSpPr>
      <xdr:spPr>
        <a:xfrm>
          <a:off x="21134017" y="1011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82453</xdr:rowOff>
    </xdr:from>
    <xdr:to>
      <xdr:col>107</xdr:col>
      <xdr:colOff>101600</xdr:colOff>
      <xdr:row>59</xdr:row>
      <xdr:rowOff>12603</xdr:rowOff>
    </xdr:to>
    <xdr:sp macro="" textlink="">
      <xdr:nvSpPr>
        <xdr:cNvPr id="828" name="楕円 827"/>
        <xdr:cNvSpPr/>
      </xdr:nvSpPr>
      <xdr:spPr>
        <a:xfrm>
          <a:off x="20383500" y="100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3730</xdr:rowOff>
    </xdr:from>
    <xdr:ext cx="378565" cy="259045"/>
    <xdr:sp macro="" textlink="">
      <xdr:nvSpPr>
        <xdr:cNvPr id="829" name="テキスト ボックス 828"/>
        <xdr:cNvSpPr txBox="1"/>
      </xdr:nvSpPr>
      <xdr:spPr>
        <a:xfrm>
          <a:off x="20245017" y="1011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82407</xdr:rowOff>
    </xdr:from>
    <xdr:to>
      <xdr:col>102</xdr:col>
      <xdr:colOff>165100</xdr:colOff>
      <xdr:row>59</xdr:row>
      <xdr:rowOff>12557</xdr:rowOff>
    </xdr:to>
    <xdr:sp macro="" textlink="">
      <xdr:nvSpPr>
        <xdr:cNvPr id="830" name="楕円 829"/>
        <xdr:cNvSpPr/>
      </xdr:nvSpPr>
      <xdr:spPr>
        <a:xfrm>
          <a:off x="19494500" y="1002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3684</xdr:rowOff>
    </xdr:from>
    <xdr:ext cx="378565" cy="259045"/>
    <xdr:sp macro="" textlink="">
      <xdr:nvSpPr>
        <xdr:cNvPr id="831" name="テキスト ボックス 830"/>
        <xdr:cNvSpPr txBox="1"/>
      </xdr:nvSpPr>
      <xdr:spPr>
        <a:xfrm>
          <a:off x="19356017" y="10119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82317</xdr:rowOff>
    </xdr:from>
    <xdr:to>
      <xdr:col>98</xdr:col>
      <xdr:colOff>38100</xdr:colOff>
      <xdr:row>59</xdr:row>
      <xdr:rowOff>12467</xdr:rowOff>
    </xdr:to>
    <xdr:sp macro="" textlink="">
      <xdr:nvSpPr>
        <xdr:cNvPr id="832" name="楕円 831"/>
        <xdr:cNvSpPr/>
      </xdr:nvSpPr>
      <xdr:spPr>
        <a:xfrm>
          <a:off x="18605500" y="1002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3594</xdr:rowOff>
    </xdr:from>
    <xdr:ext cx="378565" cy="259045"/>
    <xdr:sp macro="" textlink="">
      <xdr:nvSpPr>
        <xdr:cNvPr id="833" name="テキスト ボックス 832"/>
        <xdr:cNvSpPr txBox="1"/>
      </xdr:nvSpPr>
      <xdr:spPr>
        <a:xfrm>
          <a:off x="18467017" y="1011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5" name="直線コネクタ 84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6" name="テキスト ボックス 84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7" name="直線コネクタ 84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8" name="テキスト ボックス 84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9" name="直線コネクタ 84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0" name="テキスト ボックス 84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1" name="直線コネクタ 85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2" name="テキスト ボックス 85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3" name="直線コネクタ 85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4" name="テキスト ボックス 85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5" name="直線コネクタ 85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6" name="テキスト ボックス 855"/>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8" name="テキスト ボックス 85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17628</xdr:rowOff>
    </xdr:from>
    <xdr:to>
      <xdr:col>116</xdr:col>
      <xdr:colOff>62864</xdr:colOff>
      <xdr:row>78</xdr:row>
      <xdr:rowOff>137153</xdr:rowOff>
    </xdr:to>
    <xdr:cxnSp macro="">
      <xdr:nvCxnSpPr>
        <xdr:cNvPr id="860" name="直線コネクタ 859"/>
        <xdr:cNvCxnSpPr/>
      </xdr:nvCxnSpPr>
      <xdr:spPr>
        <a:xfrm flipV="1">
          <a:off x="22159595" y="12190578"/>
          <a:ext cx="1269" cy="131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140980</xdr:rowOff>
    </xdr:from>
    <xdr:ext cx="534377" cy="259045"/>
    <xdr:sp macro="" textlink="">
      <xdr:nvSpPr>
        <xdr:cNvPr id="861" name="繰出金最小値テキスト"/>
        <xdr:cNvSpPr txBox="1"/>
      </xdr:nvSpPr>
      <xdr:spPr>
        <a:xfrm>
          <a:off x="22212300" y="1351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137153</xdr:rowOff>
    </xdr:from>
    <xdr:to>
      <xdr:col>116</xdr:col>
      <xdr:colOff>152400</xdr:colOff>
      <xdr:row>78</xdr:row>
      <xdr:rowOff>137153</xdr:rowOff>
    </xdr:to>
    <xdr:cxnSp macro="">
      <xdr:nvCxnSpPr>
        <xdr:cNvPr id="862" name="直線コネクタ 861"/>
        <xdr:cNvCxnSpPr/>
      </xdr:nvCxnSpPr>
      <xdr:spPr>
        <a:xfrm>
          <a:off x="22072600" y="1351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135755</xdr:rowOff>
    </xdr:from>
    <xdr:ext cx="534377" cy="259045"/>
    <xdr:sp macro="" textlink="">
      <xdr:nvSpPr>
        <xdr:cNvPr id="863" name="繰出金最大値テキスト"/>
        <xdr:cNvSpPr txBox="1"/>
      </xdr:nvSpPr>
      <xdr:spPr>
        <a:xfrm>
          <a:off x="22212300" y="1196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17628</xdr:rowOff>
    </xdr:from>
    <xdr:to>
      <xdr:col>116</xdr:col>
      <xdr:colOff>152400</xdr:colOff>
      <xdr:row>71</xdr:row>
      <xdr:rowOff>17628</xdr:rowOff>
    </xdr:to>
    <xdr:cxnSp macro="">
      <xdr:nvCxnSpPr>
        <xdr:cNvPr id="864" name="直線コネクタ 863"/>
        <xdr:cNvCxnSpPr/>
      </xdr:nvCxnSpPr>
      <xdr:spPr>
        <a:xfrm>
          <a:off x="22072600" y="12190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17301</xdr:rowOff>
    </xdr:from>
    <xdr:to>
      <xdr:col>116</xdr:col>
      <xdr:colOff>63500</xdr:colOff>
      <xdr:row>76</xdr:row>
      <xdr:rowOff>20534</xdr:rowOff>
    </xdr:to>
    <xdr:cxnSp macro="">
      <xdr:nvCxnSpPr>
        <xdr:cNvPr id="865" name="直線コネクタ 864"/>
        <xdr:cNvCxnSpPr/>
      </xdr:nvCxnSpPr>
      <xdr:spPr>
        <a:xfrm flipV="1">
          <a:off x="21323300" y="13047501"/>
          <a:ext cx="8382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55019</xdr:rowOff>
    </xdr:from>
    <xdr:ext cx="534377" cy="259045"/>
    <xdr:sp macro="" textlink="">
      <xdr:nvSpPr>
        <xdr:cNvPr id="866" name="繰出金平均値テキスト"/>
        <xdr:cNvSpPr txBox="1"/>
      </xdr:nvSpPr>
      <xdr:spPr>
        <a:xfrm>
          <a:off x="22212300" y="12742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32142</xdr:rowOff>
    </xdr:from>
    <xdr:to>
      <xdr:col>116</xdr:col>
      <xdr:colOff>114300</xdr:colOff>
      <xdr:row>75</xdr:row>
      <xdr:rowOff>133742</xdr:rowOff>
    </xdr:to>
    <xdr:sp macro="" textlink="">
      <xdr:nvSpPr>
        <xdr:cNvPr id="867" name="フローチャート: 判断 866"/>
        <xdr:cNvSpPr/>
      </xdr:nvSpPr>
      <xdr:spPr>
        <a:xfrm>
          <a:off x="221107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94274</xdr:rowOff>
    </xdr:from>
    <xdr:to>
      <xdr:col>111</xdr:col>
      <xdr:colOff>177800</xdr:colOff>
      <xdr:row>76</xdr:row>
      <xdr:rowOff>20534</xdr:rowOff>
    </xdr:to>
    <xdr:cxnSp macro="">
      <xdr:nvCxnSpPr>
        <xdr:cNvPr id="868" name="直線コネクタ 867"/>
        <xdr:cNvCxnSpPr/>
      </xdr:nvCxnSpPr>
      <xdr:spPr>
        <a:xfrm>
          <a:off x="20434300" y="12953024"/>
          <a:ext cx="889000" cy="9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167571</xdr:rowOff>
    </xdr:from>
    <xdr:to>
      <xdr:col>112</xdr:col>
      <xdr:colOff>38100</xdr:colOff>
      <xdr:row>75</xdr:row>
      <xdr:rowOff>97721</xdr:rowOff>
    </xdr:to>
    <xdr:sp macro="" textlink="">
      <xdr:nvSpPr>
        <xdr:cNvPr id="869" name="フローチャート: 判断 868"/>
        <xdr:cNvSpPr/>
      </xdr:nvSpPr>
      <xdr:spPr>
        <a:xfrm>
          <a:off x="21272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114248</xdr:rowOff>
    </xdr:from>
    <xdr:ext cx="534377" cy="259045"/>
    <xdr:sp macro="" textlink="">
      <xdr:nvSpPr>
        <xdr:cNvPr id="870" name="テキスト ボックス 869"/>
        <xdr:cNvSpPr txBox="1"/>
      </xdr:nvSpPr>
      <xdr:spPr>
        <a:xfrm>
          <a:off x="21056111" y="1263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74353</xdr:rowOff>
    </xdr:from>
    <xdr:to>
      <xdr:col>107</xdr:col>
      <xdr:colOff>50800</xdr:colOff>
      <xdr:row>75</xdr:row>
      <xdr:rowOff>94274</xdr:rowOff>
    </xdr:to>
    <xdr:cxnSp macro="">
      <xdr:nvCxnSpPr>
        <xdr:cNvPr id="871" name="直線コネクタ 870"/>
        <xdr:cNvCxnSpPr/>
      </xdr:nvCxnSpPr>
      <xdr:spPr>
        <a:xfrm>
          <a:off x="19545300" y="12933103"/>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98501</xdr:rowOff>
    </xdr:from>
    <xdr:to>
      <xdr:col>107</xdr:col>
      <xdr:colOff>101600</xdr:colOff>
      <xdr:row>75</xdr:row>
      <xdr:rowOff>28651</xdr:rowOff>
    </xdr:to>
    <xdr:sp macro="" textlink="">
      <xdr:nvSpPr>
        <xdr:cNvPr id="872" name="フローチャート: 判断 871"/>
        <xdr:cNvSpPr/>
      </xdr:nvSpPr>
      <xdr:spPr>
        <a:xfrm>
          <a:off x="20383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45178</xdr:rowOff>
    </xdr:from>
    <xdr:ext cx="534377" cy="259045"/>
    <xdr:sp macro="" textlink="">
      <xdr:nvSpPr>
        <xdr:cNvPr id="873" name="テキスト ボックス 872"/>
        <xdr:cNvSpPr txBox="1"/>
      </xdr:nvSpPr>
      <xdr:spPr>
        <a:xfrm>
          <a:off x="20167111" y="125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74353</xdr:rowOff>
    </xdr:from>
    <xdr:to>
      <xdr:col>102</xdr:col>
      <xdr:colOff>114300</xdr:colOff>
      <xdr:row>75</xdr:row>
      <xdr:rowOff>97931</xdr:rowOff>
    </xdr:to>
    <xdr:cxnSp macro="">
      <xdr:nvCxnSpPr>
        <xdr:cNvPr id="874" name="直線コネクタ 873"/>
        <xdr:cNvCxnSpPr/>
      </xdr:nvCxnSpPr>
      <xdr:spPr>
        <a:xfrm flipV="1">
          <a:off x="18656300" y="12933103"/>
          <a:ext cx="889000" cy="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138049</xdr:rowOff>
    </xdr:from>
    <xdr:to>
      <xdr:col>102</xdr:col>
      <xdr:colOff>165100</xdr:colOff>
      <xdr:row>75</xdr:row>
      <xdr:rowOff>68199</xdr:rowOff>
    </xdr:to>
    <xdr:sp macro="" textlink="">
      <xdr:nvSpPr>
        <xdr:cNvPr id="875" name="フローチャート: 判断 874"/>
        <xdr:cNvSpPr/>
      </xdr:nvSpPr>
      <xdr:spPr>
        <a:xfrm>
          <a:off x="19494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84726</xdr:rowOff>
    </xdr:from>
    <xdr:ext cx="534377" cy="259045"/>
    <xdr:sp macro="" textlink="">
      <xdr:nvSpPr>
        <xdr:cNvPr id="876" name="テキスト ボックス 875"/>
        <xdr:cNvSpPr txBox="1"/>
      </xdr:nvSpPr>
      <xdr:spPr>
        <a:xfrm>
          <a:off x="19278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90827</xdr:rowOff>
    </xdr:from>
    <xdr:to>
      <xdr:col>98</xdr:col>
      <xdr:colOff>38100</xdr:colOff>
      <xdr:row>76</xdr:row>
      <xdr:rowOff>20977</xdr:rowOff>
    </xdr:to>
    <xdr:sp macro="" textlink="">
      <xdr:nvSpPr>
        <xdr:cNvPr id="877" name="フローチャート: 判断 876"/>
        <xdr:cNvSpPr/>
      </xdr:nvSpPr>
      <xdr:spPr>
        <a:xfrm>
          <a:off x="18605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12104</xdr:rowOff>
    </xdr:from>
    <xdr:ext cx="534377" cy="259045"/>
    <xdr:sp macro="" textlink="">
      <xdr:nvSpPr>
        <xdr:cNvPr id="878" name="テキスト ボックス 877"/>
        <xdr:cNvSpPr txBox="1"/>
      </xdr:nvSpPr>
      <xdr:spPr>
        <a:xfrm>
          <a:off x="18389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137951</xdr:rowOff>
    </xdr:from>
    <xdr:to>
      <xdr:col>116</xdr:col>
      <xdr:colOff>114300</xdr:colOff>
      <xdr:row>76</xdr:row>
      <xdr:rowOff>68101</xdr:rowOff>
    </xdr:to>
    <xdr:sp macro="" textlink="">
      <xdr:nvSpPr>
        <xdr:cNvPr id="884" name="楕円 883"/>
        <xdr:cNvSpPr/>
      </xdr:nvSpPr>
      <xdr:spPr>
        <a:xfrm>
          <a:off x="22110700" y="1299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116378</xdr:rowOff>
    </xdr:from>
    <xdr:ext cx="534377" cy="259045"/>
    <xdr:sp macro="" textlink="">
      <xdr:nvSpPr>
        <xdr:cNvPr id="885" name="繰出金該当値テキスト"/>
        <xdr:cNvSpPr txBox="1"/>
      </xdr:nvSpPr>
      <xdr:spPr>
        <a:xfrm>
          <a:off x="22212300" y="1297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141184</xdr:rowOff>
    </xdr:from>
    <xdr:to>
      <xdr:col>112</xdr:col>
      <xdr:colOff>38100</xdr:colOff>
      <xdr:row>76</xdr:row>
      <xdr:rowOff>71335</xdr:rowOff>
    </xdr:to>
    <xdr:sp macro="" textlink="">
      <xdr:nvSpPr>
        <xdr:cNvPr id="886" name="楕円 885"/>
        <xdr:cNvSpPr/>
      </xdr:nvSpPr>
      <xdr:spPr>
        <a:xfrm>
          <a:off x="21272500" y="129999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62461</xdr:rowOff>
    </xdr:from>
    <xdr:ext cx="534377" cy="259045"/>
    <xdr:sp macro="" textlink="">
      <xdr:nvSpPr>
        <xdr:cNvPr id="887" name="テキスト ボックス 886"/>
        <xdr:cNvSpPr txBox="1"/>
      </xdr:nvSpPr>
      <xdr:spPr>
        <a:xfrm>
          <a:off x="21056111" y="1309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43474</xdr:rowOff>
    </xdr:from>
    <xdr:to>
      <xdr:col>107</xdr:col>
      <xdr:colOff>101600</xdr:colOff>
      <xdr:row>75</xdr:row>
      <xdr:rowOff>145074</xdr:rowOff>
    </xdr:to>
    <xdr:sp macro="" textlink="">
      <xdr:nvSpPr>
        <xdr:cNvPr id="888" name="楕円 887"/>
        <xdr:cNvSpPr/>
      </xdr:nvSpPr>
      <xdr:spPr>
        <a:xfrm>
          <a:off x="20383500" y="1290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136200</xdr:rowOff>
    </xdr:from>
    <xdr:ext cx="534377" cy="259045"/>
    <xdr:sp macro="" textlink="">
      <xdr:nvSpPr>
        <xdr:cNvPr id="889" name="テキスト ボックス 888"/>
        <xdr:cNvSpPr txBox="1"/>
      </xdr:nvSpPr>
      <xdr:spPr>
        <a:xfrm>
          <a:off x="20167111" y="1299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23553</xdr:rowOff>
    </xdr:from>
    <xdr:to>
      <xdr:col>102</xdr:col>
      <xdr:colOff>165100</xdr:colOff>
      <xdr:row>75</xdr:row>
      <xdr:rowOff>125153</xdr:rowOff>
    </xdr:to>
    <xdr:sp macro="" textlink="">
      <xdr:nvSpPr>
        <xdr:cNvPr id="890" name="楕円 889"/>
        <xdr:cNvSpPr/>
      </xdr:nvSpPr>
      <xdr:spPr>
        <a:xfrm>
          <a:off x="19494500" y="1288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116281</xdr:rowOff>
    </xdr:from>
    <xdr:ext cx="534377" cy="259045"/>
    <xdr:sp macro="" textlink="">
      <xdr:nvSpPr>
        <xdr:cNvPr id="891" name="テキスト ボックス 890"/>
        <xdr:cNvSpPr txBox="1"/>
      </xdr:nvSpPr>
      <xdr:spPr>
        <a:xfrm>
          <a:off x="19278111" y="1297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47131</xdr:rowOff>
    </xdr:from>
    <xdr:to>
      <xdr:col>98</xdr:col>
      <xdr:colOff>38100</xdr:colOff>
      <xdr:row>75</xdr:row>
      <xdr:rowOff>148732</xdr:rowOff>
    </xdr:to>
    <xdr:sp macro="" textlink="">
      <xdr:nvSpPr>
        <xdr:cNvPr id="892" name="楕円 891"/>
        <xdr:cNvSpPr/>
      </xdr:nvSpPr>
      <xdr:spPr>
        <a:xfrm>
          <a:off x="18605500" y="129058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165258</xdr:rowOff>
    </xdr:from>
    <xdr:ext cx="534377" cy="259045"/>
    <xdr:sp macro="" textlink="">
      <xdr:nvSpPr>
        <xdr:cNvPr id="893" name="テキスト ボックス 892"/>
        <xdr:cNvSpPr txBox="1"/>
      </xdr:nvSpPr>
      <xdr:spPr>
        <a:xfrm>
          <a:off x="18389111" y="126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5" name="テキスト ボックス 90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7" name="テキスト ボックス 90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9" name="直線コネクタ 90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4" name="直線コネクタ 91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フローチャート: 判断 91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7" name="直線コネクタ 91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8" name="フローチャート: 判断 91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9" name="テキスト ボックス 91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0" name="直線コネクタ 91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1" name="フローチャート: 判断 92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2" name="テキスト ボックス 92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3" name="直線コネクタ 92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4" name="フローチャート: 判断 92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5" name="テキスト ボックス 92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フローチャート: 判断 92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7" name="テキスト ボックス 92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3" name="楕円 93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5" name="楕円 93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6" name="テキスト ボックス 93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7" name="楕円 93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8" name="テキスト ボックス 93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9" name="楕円 93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0" name="テキスト ボックス 93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1" name="楕円 94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2" name="テキスト ボックス 94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歳出決算総額は、市民一人当たり</a:t>
          </a:r>
          <a:r>
            <a:rPr kumimoji="1" lang="en-US" altLang="ja-JP" sz="1100">
              <a:solidFill>
                <a:sysClr val="windowText" lastClr="000000"/>
              </a:solidFill>
              <a:effectLst/>
              <a:latin typeface="+mn-lt"/>
              <a:ea typeface="+mn-ea"/>
              <a:cs typeface="+mn-cs"/>
            </a:rPr>
            <a:t>477,464</a:t>
          </a:r>
          <a:r>
            <a:rPr kumimoji="1" lang="ja-JP" altLang="ja-JP" sz="1100">
              <a:solidFill>
                <a:sysClr val="windowText" lastClr="000000"/>
              </a:solidFill>
              <a:effectLst/>
              <a:latin typeface="+mn-lt"/>
              <a:ea typeface="+mn-ea"/>
              <a:cs typeface="+mn-cs"/>
            </a:rPr>
            <a:t>円（平成</a:t>
          </a:r>
          <a:r>
            <a:rPr kumimoji="1" lang="en-US" altLang="ja-JP" sz="1100">
              <a:solidFill>
                <a:sysClr val="windowText" lastClr="000000"/>
              </a:solidFill>
              <a:effectLst/>
              <a:latin typeface="+mn-lt"/>
              <a:ea typeface="+mn-ea"/>
              <a:cs typeface="+mn-cs"/>
            </a:rPr>
            <a:t>31</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月</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日時点住民基本台帳人口ベース）となっている。主な構成項目である扶助費は、市民一人当たり</a:t>
          </a:r>
          <a:r>
            <a:rPr kumimoji="1" lang="en-US" altLang="ja-JP" sz="1100">
              <a:solidFill>
                <a:sysClr val="windowText" lastClr="000000"/>
              </a:solidFill>
              <a:effectLst/>
              <a:latin typeface="+mn-lt"/>
              <a:ea typeface="+mn-ea"/>
              <a:cs typeface="+mn-cs"/>
            </a:rPr>
            <a:t>187,819</a:t>
          </a:r>
          <a:r>
            <a:rPr kumimoji="1" lang="ja-JP" altLang="ja-JP" sz="1100">
              <a:solidFill>
                <a:sysClr val="windowText" lastClr="000000"/>
              </a:solidFill>
              <a:effectLst/>
              <a:latin typeface="+mn-lt"/>
              <a:ea typeface="+mn-ea"/>
              <a:cs typeface="+mn-cs"/>
            </a:rPr>
            <a:t>円となっており、類似団体の中でも最高額となっている。扶助費の主なものとしては、教育・保育給付費や障害者立支援給付費、生活保護費などが挙げられるが、年々増加し続けており、社会保障費や子育て支援施策に係る経費は今後も伸びていくものと見込まれ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扶助費に次いで大きな構成項目である普通建設事業費については、市民一人当たり</a:t>
          </a:r>
          <a:r>
            <a:rPr kumimoji="1" lang="en-US" altLang="ja-JP" sz="1100">
              <a:solidFill>
                <a:sysClr val="windowText" lastClr="000000"/>
              </a:solidFill>
              <a:effectLst/>
              <a:latin typeface="+mn-lt"/>
              <a:ea typeface="+mn-ea"/>
              <a:cs typeface="+mn-cs"/>
            </a:rPr>
            <a:t>77,107</a:t>
          </a:r>
          <a:r>
            <a:rPr kumimoji="1" lang="ja-JP" altLang="ja-JP" sz="1100">
              <a:solidFill>
                <a:sysClr val="windowText" lastClr="000000"/>
              </a:solidFill>
              <a:effectLst/>
              <a:latin typeface="+mn-lt"/>
              <a:ea typeface="+mn-ea"/>
              <a:cs typeface="+mn-cs"/>
            </a:rPr>
            <a:t>円となっており、類似団体平均値を上回っている。普通建設事業費の主なものとしては、老朽化した小中学校の建替にかかる建設費や、</a:t>
          </a:r>
          <a:r>
            <a:rPr kumimoji="1" lang="ja-JP" altLang="en-US" sz="1100">
              <a:solidFill>
                <a:sysClr val="windowText" lastClr="000000"/>
              </a:solidFill>
              <a:effectLst/>
              <a:latin typeface="+mn-lt"/>
              <a:ea typeface="+mn-ea"/>
              <a:cs typeface="+mn-cs"/>
            </a:rPr>
            <a:t>多目的アリーナ整備事業、市営住宅建替に係る建設費</a:t>
          </a:r>
          <a:r>
            <a:rPr kumimoji="1" lang="ja-JP" altLang="ja-JP" sz="1100">
              <a:solidFill>
                <a:sysClr val="windowText" lastClr="000000"/>
              </a:solidFill>
              <a:effectLst/>
              <a:latin typeface="+mn-lt"/>
              <a:ea typeface="+mn-ea"/>
              <a:cs typeface="+mn-cs"/>
            </a:rPr>
            <a:t>がある。公共施設の整備更新時期が集中している事もあり、普通建設事業費はしばらく高い水準を推移するものと見込まれる。今後は、維持管理にかかる費用の節減に努める必要がある為、公共施設等総合管理計画に基づいた適切な管理運営を図っ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その他、増加傾向にある物件費や、公債費等についても、事務事業の効率化・適正化に努め</a:t>
          </a:r>
          <a:r>
            <a:rPr kumimoji="1" lang="ja-JP" altLang="en-US" sz="1100">
              <a:solidFill>
                <a:sysClr val="windowText" lastClr="000000"/>
              </a:solidFill>
              <a:effectLst/>
              <a:latin typeface="+mn-lt"/>
              <a:ea typeface="+mn-ea"/>
              <a:cs typeface="+mn-cs"/>
            </a:rPr>
            <a:t>ることにより、</a:t>
          </a:r>
          <a:r>
            <a:rPr kumimoji="1" lang="ja-JP" altLang="ja-JP" sz="1100">
              <a:solidFill>
                <a:sysClr val="windowText" lastClr="000000"/>
              </a:solidFill>
              <a:effectLst/>
              <a:latin typeface="+mn-lt"/>
              <a:ea typeface="+mn-ea"/>
              <a:cs typeface="+mn-cs"/>
            </a:rPr>
            <a:t>適切な財政運営に取り組んでいく。</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142,217
140,612
49.72
70,160,591
67,903,494
1,599,845
29,341,923
39,708,349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104648</xdr:rowOff>
    </xdr:from>
    <xdr:to>
      <xdr:col>24</xdr:col>
      <xdr:colOff>62865</xdr:colOff>
      <xdr:row>39</xdr:row>
      <xdr:rowOff>72644</xdr:rowOff>
    </xdr:to>
    <xdr:cxnSp macro="">
      <xdr:nvCxnSpPr>
        <xdr:cNvPr id="56" name="直線コネクタ 55"/>
        <xdr:cNvCxnSpPr/>
      </xdr:nvCxnSpPr>
      <xdr:spPr>
        <a:xfrm flipV="1">
          <a:off x="4633595" y="5419598"/>
          <a:ext cx="127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76471</xdr:rowOff>
    </xdr:from>
    <xdr:ext cx="469744" cy="259045"/>
    <xdr:sp macro="" textlink="">
      <xdr:nvSpPr>
        <xdr:cNvPr id="57" name="議会費最小値テキスト"/>
        <xdr:cNvSpPr txBox="1"/>
      </xdr:nvSpPr>
      <xdr:spPr>
        <a:xfrm>
          <a:off x="4686300" y="67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72644</xdr:rowOff>
    </xdr:from>
    <xdr:to>
      <xdr:col>24</xdr:col>
      <xdr:colOff>152400</xdr:colOff>
      <xdr:row>39</xdr:row>
      <xdr:rowOff>72644</xdr:rowOff>
    </xdr:to>
    <xdr:cxnSp macro="">
      <xdr:nvCxnSpPr>
        <xdr:cNvPr id="58" name="直線コネクタ 57"/>
        <xdr:cNvCxnSpPr/>
      </xdr:nvCxnSpPr>
      <xdr:spPr>
        <a:xfrm>
          <a:off x="4546600" y="67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51325</xdr:rowOff>
    </xdr:from>
    <xdr:ext cx="469744" cy="259045"/>
    <xdr:sp macro="" textlink="">
      <xdr:nvSpPr>
        <xdr:cNvPr id="59" name="議会費最大値テキスト"/>
        <xdr:cNvSpPr txBox="1"/>
      </xdr:nvSpPr>
      <xdr:spPr>
        <a:xfrm>
          <a:off x="4686300" y="51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104648</xdr:rowOff>
    </xdr:from>
    <xdr:to>
      <xdr:col>24</xdr:col>
      <xdr:colOff>152400</xdr:colOff>
      <xdr:row>31</xdr:row>
      <xdr:rowOff>104648</xdr:rowOff>
    </xdr:to>
    <xdr:cxnSp macro="">
      <xdr:nvCxnSpPr>
        <xdr:cNvPr id="60" name="直線コネクタ 59"/>
        <xdr:cNvCxnSpPr/>
      </xdr:nvCxnSpPr>
      <xdr:spPr>
        <a:xfrm>
          <a:off x="4546600" y="541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84836</xdr:rowOff>
    </xdr:from>
    <xdr:to>
      <xdr:col>24</xdr:col>
      <xdr:colOff>63500</xdr:colOff>
      <xdr:row>36</xdr:row>
      <xdr:rowOff>155702</xdr:rowOff>
    </xdr:to>
    <xdr:cxnSp macro="">
      <xdr:nvCxnSpPr>
        <xdr:cNvPr id="61" name="直線コネクタ 60"/>
        <xdr:cNvCxnSpPr/>
      </xdr:nvCxnSpPr>
      <xdr:spPr>
        <a:xfrm>
          <a:off x="3797300" y="6257036"/>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90441</xdr:rowOff>
    </xdr:from>
    <xdr:ext cx="469744" cy="259045"/>
    <xdr:sp macro="" textlink="">
      <xdr:nvSpPr>
        <xdr:cNvPr id="62" name="議会費平均値テキスト"/>
        <xdr:cNvSpPr txBox="1"/>
      </xdr:nvSpPr>
      <xdr:spPr>
        <a:xfrm>
          <a:off x="4686300" y="5919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67564</xdr:rowOff>
    </xdr:from>
    <xdr:to>
      <xdr:col>24</xdr:col>
      <xdr:colOff>114300</xdr:colOff>
      <xdr:row>35</xdr:row>
      <xdr:rowOff>169164</xdr:rowOff>
    </xdr:to>
    <xdr:sp macro="" textlink="">
      <xdr:nvSpPr>
        <xdr:cNvPr id="63" name="フローチャート: 判断 62"/>
        <xdr:cNvSpPr/>
      </xdr:nvSpPr>
      <xdr:spPr>
        <a:xfrm>
          <a:off x="45847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39116</xdr:rowOff>
    </xdr:from>
    <xdr:to>
      <xdr:col>19</xdr:col>
      <xdr:colOff>177800</xdr:colOff>
      <xdr:row>36</xdr:row>
      <xdr:rowOff>84836</xdr:rowOff>
    </xdr:to>
    <xdr:cxnSp macro="">
      <xdr:nvCxnSpPr>
        <xdr:cNvPr id="64" name="直線コネクタ 63"/>
        <xdr:cNvCxnSpPr/>
      </xdr:nvCxnSpPr>
      <xdr:spPr>
        <a:xfrm>
          <a:off x="2908300" y="62113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53848</xdr:rowOff>
    </xdr:from>
    <xdr:to>
      <xdr:col>20</xdr:col>
      <xdr:colOff>38100</xdr:colOff>
      <xdr:row>35</xdr:row>
      <xdr:rowOff>155448</xdr:rowOff>
    </xdr:to>
    <xdr:sp macro="" textlink="">
      <xdr:nvSpPr>
        <xdr:cNvPr id="65" name="フローチャート: 判断 64"/>
        <xdr:cNvSpPr/>
      </xdr:nvSpPr>
      <xdr:spPr>
        <a:xfrm>
          <a:off x="3746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525</xdr:rowOff>
    </xdr:from>
    <xdr:ext cx="469744" cy="259045"/>
    <xdr:sp macro="" textlink="">
      <xdr:nvSpPr>
        <xdr:cNvPr id="66" name="テキスト ボックス 65"/>
        <xdr:cNvSpPr txBox="1"/>
      </xdr:nvSpPr>
      <xdr:spPr>
        <a:xfrm>
          <a:off x="3562428" y="582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20828</xdr:rowOff>
    </xdr:from>
    <xdr:to>
      <xdr:col>15</xdr:col>
      <xdr:colOff>50800</xdr:colOff>
      <xdr:row>36</xdr:row>
      <xdr:rowOff>39116</xdr:rowOff>
    </xdr:to>
    <xdr:cxnSp macro="">
      <xdr:nvCxnSpPr>
        <xdr:cNvPr id="67" name="直線コネクタ 66"/>
        <xdr:cNvCxnSpPr/>
      </xdr:nvCxnSpPr>
      <xdr:spPr>
        <a:xfrm>
          <a:off x="2019300" y="6021578"/>
          <a:ext cx="8890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72898</xdr:rowOff>
    </xdr:from>
    <xdr:to>
      <xdr:col>15</xdr:col>
      <xdr:colOff>101600</xdr:colOff>
      <xdr:row>36</xdr:row>
      <xdr:rowOff>3048</xdr:rowOff>
    </xdr:to>
    <xdr:sp macro="" textlink="">
      <xdr:nvSpPr>
        <xdr:cNvPr id="68" name="フローチャート: 判断 67"/>
        <xdr:cNvSpPr/>
      </xdr:nvSpPr>
      <xdr:spPr>
        <a:xfrm>
          <a:off x="2857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19575</xdr:rowOff>
    </xdr:from>
    <xdr:ext cx="469744" cy="259045"/>
    <xdr:sp macro="" textlink="">
      <xdr:nvSpPr>
        <xdr:cNvPr id="69" name="テキスト ボックス 68"/>
        <xdr:cNvSpPr txBox="1"/>
      </xdr:nvSpPr>
      <xdr:spPr>
        <a:xfrm>
          <a:off x="2673428" y="584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20828</xdr:rowOff>
    </xdr:from>
    <xdr:to>
      <xdr:col>10</xdr:col>
      <xdr:colOff>114300</xdr:colOff>
      <xdr:row>35</xdr:row>
      <xdr:rowOff>130556</xdr:rowOff>
    </xdr:to>
    <xdr:cxnSp macro="">
      <xdr:nvCxnSpPr>
        <xdr:cNvPr id="70" name="直線コネクタ 69"/>
        <xdr:cNvCxnSpPr/>
      </xdr:nvCxnSpPr>
      <xdr:spPr>
        <a:xfrm flipV="1">
          <a:off x="1130300" y="602157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75184</xdr:rowOff>
    </xdr:from>
    <xdr:to>
      <xdr:col>10</xdr:col>
      <xdr:colOff>165100</xdr:colOff>
      <xdr:row>35</xdr:row>
      <xdr:rowOff>5334</xdr:rowOff>
    </xdr:to>
    <xdr:sp macro="" textlink="">
      <xdr:nvSpPr>
        <xdr:cNvPr id="71" name="フローチャート: 判断 70"/>
        <xdr:cNvSpPr/>
      </xdr:nvSpPr>
      <xdr:spPr>
        <a:xfrm>
          <a:off x="1968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21861</xdr:rowOff>
    </xdr:from>
    <xdr:ext cx="469744" cy="259045"/>
    <xdr:sp macro="" textlink="">
      <xdr:nvSpPr>
        <xdr:cNvPr id="72" name="テキスト ボックス 71"/>
        <xdr:cNvSpPr txBox="1"/>
      </xdr:nvSpPr>
      <xdr:spPr>
        <a:xfrm>
          <a:off x="1784428"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149877</xdr:rowOff>
    </xdr:from>
    <xdr:ext cx="469744" cy="259045"/>
    <xdr:sp macro="" textlink="">
      <xdr:nvSpPr>
        <xdr:cNvPr id="74" name="テキスト ボックス 73"/>
        <xdr:cNvSpPr txBox="1"/>
      </xdr:nvSpPr>
      <xdr:spPr>
        <a:xfrm>
          <a:off x="895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104902</xdr:rowOff>
    </xdr:from>
    <xdr:to>
      <xdr:col>24</xdr:col>
      <xdr:colOff>114300</xdr:colOff>
      <xdr:row>37</xdr:row>
      <xdr:rowOff>35052</xdr:rowOff>
    </xdr:to>
    <xdr:sp macro="" textlink="">
      <xdr:nvSpPr>
        <xdr:cNvPr id="80" name="楕円 79"/>
        <xdr:cNvSpPr/>
      </xdr:nvSpPr>
      <xdr:spPr>
        <a:xfrm>
          <a:off x="45847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83329</xdr:rowOff>
    </xdr:from>
    <xdr:ext cx="469744" cy="259045"/>
    <xdr:sp macro="" textlink="">
      <xdr:nvSpPr>
        <xdr:cNvPr id="81" name="議会費該当値テキスト"/>
        <xdr:cNvSpPr txBox="1"/>
      </xdr:nvSpPr>
      <xdr:spPr>
        <a:xfrm>
          <a:off x="4686300" y="625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34036</xdr:rowOff>
    </xdr:from>
    <xdr:to>
      <xdr:col>20</xdr:col>
      <xdr:colOff>38100</xdr:colOff>
      <xdr:row>36</xdr:row>
      <xdr:rowOff>135636</xdr:rowOff>
    </xdr:to>
    <xdr:sp macro="" textlink="">
      <xdr:nvSpPr>
        <xdr:cNvPr id="82" name="楕円 81"/>
        <xdr:cNvSpPr/>
      </xdr:nvSpPr>
      <xdr:spPr>
        <a:xfrm>
          <a:off x="37465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126763</xdr:rowOff>
    </xdr:from>
    <xdr:ext cx="469744" cy="259045"/>
    <xdr:sp macro="" textlink="">
      <xdr:nvSpPr>
        <xdr:cNvPr id="83" name="テキスト ボックス 82"/>
        <xdr:cNvSpPr txBox="1"/>
      </xdr:nvSpPr>
      <xdr:spPr>
        <a:xfrm>
          <a:off x="3562428" y="629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159766</xdr:rowOff>
    </xdr:from>
    <xdr:to>
      <xdr:col>15</xdr:col>
      <xdr:colOff>101600</xdr:colOff>
      <xdr:row>36</xdr:row>
      <xdr:rowOff>89916</xdr:rowOff>
    </xdr:to>
    <xdr:sp macro="" textlink="">
      <xdr:nvSpPr>
        <xdr:cNvPr id="84" name="楕円 83"/>
        <xdr:cNvSpPr/>
      </xdr:nvSpPr>
      <xdr:spPr>
        <a:xfrm>
          <a:off x="2857500" y="616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81043</xdr:rowOff>
    </xdr:from>
    <xdr:ext cx="469744" cy="259045"/>
    <xdr:sp macro="" textlink="">
      <xdr:nvSpPr>
        <xdr:cNvPr id="85" name="テキスト ボックス 84"/>
        <xdr:cNvSpPr txBox="1"/>
      </xdr:nvSpPr>
      <xdr:spPr>
        <a:xfrm>
          <a:off x="2673428" y="625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141478</xdr:rowOff>
    </xdr:from>
    <xdr:to>
      <xdr:col>10</xdr:col>
      <xdr:colOff>165100</xdr:colOff>
      <xdr:row>35</xdr:row>
      <xdr:rowOff>71628</xdr:rowOff>
    </xdr:to>
    <xdr:sp macro="" textlink="">
      <xdr:nvSpPr>
        <xdr:cNvPr id="86" name="楕円 85"/>
        <xdr:cNvSpPr/>
      </xdr:nvSpPr>
      <xdr:spPr>
        <a:xfrm>
          <a:off x="1968500" y="59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62755</xdr:rowOff>
    </xdr:from>
    <xdr:ext cx="469744" cy="259045"/>
    <xdr:sp macro="" textlink="">
      <xdr:nvSpPr>
        <xdr:cNvPr id="87" name="テキスト ボックス 86"/>
        <xdr:cNvSpPr txBox="1"/>
      </xdr:nvSpPr>
      <xdr:spPr>
        <a:xfrm>
          <a:off x="1784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79756</xdr:rowOff>
    </xdr:from>
    <xdr:to>
      <xdr:col>6</xdr:col>
      <xdr:colOff>38100</xdr:colOff>
      <xdr:row>36</xdr:row>
      <xdr:rowOff>9906</xdr:rowOff>
    </xdr:to>
    <xdr:sp macro="" textlink="">
      <xdr:nvSpPr>
        <xdr:cNvPr id="88" name="楕円 87"/>
        <xdr:cNvSpPr/>
      </xdr:nvSpPr>
      <xdr:spPr>
        <a:xfrm>
          <a:off x="1079500" y="60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1033</xdr:rowOff>
    </xdr:from>
    <xdr:ext cx="469744" cy="259045"/>
    <xdr:sp macro="" textlink="">
      <xdr:nvSpPr>
        <xdr:cNvPr id="89" name="テキスト ボックス 88"/>
        <xdr:cNvSpPr txBox="1"/>
      </xdr:nvSpPr>
      <xdr:spPr>
        <a:xfrm>
          <a:off x="895428" y="617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107734</xdr:rowOff>
    </xdr:from>
    <xdr:to>
      <xdr:col>24</xdr:col>
      <xdr:colOff>62865</xdr:colOff>
      <xdr:row>58</xdr:row>
      <xdr:rowOff>58300</xdr:rowOff>
    </xdr:to>
    <xdr:cxnSp macro="">
      <xdr:nvCxnSpPr>
        <xdr:cNvPr id="114" name="直線コネクタ 113"/>
        <xdr:cNvCxnSpPr/>
      </xdr:nvCxnSpPr>
      <xdr:spPr>
        <a:xfrm flipV="1">
          <a:off x="4633595" y="8680234"/>
          <a:ext cx="1270" cy="1322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62127</xdr:rowOff>
    </xdr:from>
    <xdr:ext cx="534377" cy="259045"/>
    <xdr:sp macro="" textlink="">
      <xdr:nvSpPr>
        <xdr:cNvPr id="115" name="総務費最小値テキスト"/>
        <xdr:cNvSpPr txBox="1"/>
      </xdr:nvSpPr>
      <xdr:spPr>
        <a:xfrm>
          <a:off x="4686300" y="1000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58300</xdr:rowOff>
    </xdr:from>
    <xdr:to>
      <xdr:col>24</xdr:col>
      <xdr:colOff>152400</xdr:colOff>
      <xdr:row>58</xdr:row>
      <xdr:rowOff>58300</xdr:rowOff>
    </xdr:to>
    <xdr:cxnSp macro="">
      <xdr:nvCxnSpPr>
        <xdr:cNvPr id="116" name="直線コネクタ 115"/>
        <xdr:cNvCxnSpPr/>
      </xdr:nvCxnSpPr>
      <xdr:spPr>
        <a:xfrm>
          <a:off x="4546600" y="100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54411</xdr:rowOff>
    </xdr:from>
    <xdr:ext cx="534377" cy="259045"/>
    <xdr:sp macro="" textlink="">
      <xdr:nvSpPr>
        <xdr:cNvPr id="117" name="総務費最大値テキスト"/>
        <xdr:cNvSpPr txBox="1"/>
      </xdr:nvSpPr>
      <xdr:spPr>
        <a:xfrm>
          <a:off x="4686300" y="845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107734</xdr:rowOff>
    </xdr:from>
    <xdr:to>
      <xdr:col>24</xdr:col>
      <xdr:colOff>152400</xdr:colOff>
      <xdr:row>50</xdr:row>
      <xdr:rowOff>107734</xdr:rowOff>
    </xdr:to>
    <xdr:cxnSp macro="">
      <xdr:nvCxnSpPr>
        <xdr:cNvPr id="118" name="直線コネクタ 117"/>
        <xdr:cNvCxnSpPr/>
      </xdr:nvCxnSpPr>
      <xdr:spPr>
        <a:xfrm>
          <a:off x="4546600" y="868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11399</xdr:rowOff>
    </xdr:from>
    <xdr:to>
      <xdr:col>24</xdr:col>
      <xdr:colOff>63500</xdr:colOff>
      <xdr:row>57</xdr:row>
      <xdr:rowOff>40545</xdr:rowOff>
    </xdr:to>
    <xdr:cxnSp macro="">
      <xdr:nvCxnSpPr>
        <xdr:cNvPr id="119" name="直線コネクタ 118"/>
        <xdr:cNvCxnSpPr/>
      </xdr:nvCxnSpPr>
      <xdr:spPr>
        <a:xfrm>
          <a:off x="3797300" y="9784049"/>
          <a:ext cx="8382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161231</xdr:rowOff>
    </xdr:from>
    <xdr:ext cx="534377" cy="259045"/>
    <xdr:sp macro="" textlink="">
      <xdr:nvSpPr>
        <xdr:cNvPr id="120" name="総務費平均値テキスト"/>
        <xdr:cNvSpPr txBox="1"/>
      </xdr:nvSpPr>
      <xdr:spPr>
        <a:xfrm>
          <a:off x="4686300" y="9248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138354</xdr:rowOff>
    </xdr:from>
    <xdr:to>
      <xdr:col>24</xdr:col>
      <xdr:colOff>114300</xdr:colOff>
      <xdr:row>55</xdr:row>
      <xdr:rowOff>68504</xdr:rowOff>
    </xdr:to>
    <xdr:sp macro="" textlink="">
      <xdr:nvSpPr>
        <xdr:cNvPr id="121" name="フローチャート: 判断 120"/>
        <xdr:cNvSpPr/>
      </xdr:nvSpPr>
      <xdr:spPr>
        <a:xfrm>
          <a:off x="45847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11399</xdr:rowOff>
    </xdr:from>
    <xdr:to>
      <xdr:col>19</xdr:col>
      <xdr:colOff>177800</xdr:colOff>
      <xdr:row>57</xdr:row>
      <xdr:rowOff>23895</xdr:rowOff>
    </xdr:to>
    <xdr:cxnSp macro="">
      <xdr:nvCxnSpPr>
        <xdr:cNvPr id="122" name="直線コネクタ 121"/>
        <xdr:cNvCxnSpPr/>
      </xdr:nvCxnSpPr>
      <xdr:spPr>
        <a:xfrm flipV="1">
          <a:off x="2908300" y="9784049"/>
          <a:ext cx="889000" cy="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133896</xdr:rowOff>
    </xdr:from>
    <xdr:to>
      <xdr:col>20</xdr:col>
      <xdr:colOff>38100</xdr:colOff>
      <xdr:row>55</xdr:row>
      <xdr:rowOff>64046</xdr:rowOff>
    </xdr:to>
    <xdr:sp macro="" textlink="">
      <xdr:nvSpPr>
        <xdr:cNvPr id="123" name="フローチャート: 判断 122"/>
        <xdr:cNvSpPr/>
      </xdr:nvSpPr>
      <xdr:spPr>
        <a:xfrm>
          <a:off x="3746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80573</xdr:rowOff>
    </xdr:from>
    <xdr:ext cx="534377" cy="259045"/>
    <xdr:sp macro="" textlink="">
      <xdr:nvSpPr>
        <xdr:cNvPr id="124" name="テキスト ボックス 123"/>
        <xdr:cNvSpPr txBox="1"/>
      </xdr:nvSpPr>
      <xdr:spPr>
        <a:xfrm>
          <a:off x="3530111" y="916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78149</xdr:rowOff>
    </xdr:from>
    <xdr:to>
      <xdr:col>15</xdr:col>
      <xdr:colOff>50800</xdr:colOff>
      <xdr:row>57</xdr:row>
      <xdr:rowOff>23895</xdr:rowOff>
    </xdr:to>
    <xdr:cxnSp macro="">
      <xdr:nvCxnSpPr>
        <xdr:cNvPr id="125" name="直線コネクタ 124"/>
        <xdr:cNvCxnSpPr/>
      </xdr:nvCxnSpPr>
      <xdr:spPr>
        <a:xfrm>
          <a:off x="2019300" y="9679349"/>
          <a:ext cx="889000" cy="11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132944</xdr:rowOff>
    </xdr:from>
    <xdr:to>
      <xdr:col>15</xdr:col>
      <xdr:colOff>101600</xdr:colOff>
      <xdr:row>55</xdr:row>
      <xdr:rowOff>63094</xdr:rowOff>
    </xdr:to>
    <xdr:sp macro="" textlink="">
      <xdr:nvSpPr>
        <xdr:cNvPr id="126" name="フローチャート: 判断 125"/>
        <xdr:cNvSpPr/>
      </xdr:nvSpPr>
      <xdr:spPr>
        <a:xfrm>
          <a:off x="2857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79621</xdr:rowOff>
    </xdr:from>
    <xdr:ext cx="534377" cy="259045"/>
    <xdr:sp macro="" textlink="">
      <xdr:nvSpPr>
        <xdr:cNvPr id="127" name="テキスト ボックス 126"/>
        <xdr:cNvSpPr txBox="1"/>
      </xdr:nvSpPr>
      <xdr:spPr>
        <a:xfrm>
          <a:off x="2641111" y="91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78149</xdr:rowOff>
    </xdr:from>
    <xdr:to>
      <xdr:col>10</xdr:col>
      <xdr:colOff>114300</xdr:colOff>
      <xdr:row>56</xdr:row>
      <xdr:rowOff>120403</xdr:rowOff>
    </xdr:to>
    <xdr:cxnSp macro="">
      <xdr:nvCxnSpPr>
        <xdr:cNvPr id="128" name="直線コネクタ 127"/>
        <xdr:cNvCxnSpPr/>
      </xdr:nvCxnSpPr>
      <xdr:spPr>
        <a:xfrm flipV="1">
          <a:off x="1130300" y="9679349"/>
          <a:ext cx="889000" cy="4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65774</xdr:rowOff>
    </xdr:from>
    <xdr:to>
      <xdr:col>10</xdr:col>
      <xdr:colOff>165100</xdr:colOff>
      <xdr:row>55</xdr:row>
      <xdr:rowOff>167374</xdr:rowOff>
    </xdr:to>
    <xdr:sp macro="" textlink="">
      <xdr:nvSpPr>
        <xdr:cNvPr id="129" name="フローチャート: 判断 128"/>
        <xdr:cNvSpPr/>
      </xdr:nvSpPr>
      <xdr:spPr>
        <a:xfrm>
          <a:off x="1968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12451</xdr:rowOff>
    </xdr:from>
    <xdr:ext cx="534377" cy="259045"/>
    <xdr:sp macro="" textlink="">
      <xdr:nvSpPr>
        <xdr:cNvPr id="130" name="テキスト ボックス 129"/>
        <xdr:cNvSpPr txBox="1"/>
      </xdr:nvSpPr>
      <xdr:spPr>
        <a:xfrm>
          <a:off x="1752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11061</xdr:rowOff>
    </xdr:from>
    <xdr:to>
      <xdr:col>6</xdr:col>
      <xdr:colOff>38100</xdr:colOff>
      <xdr:row>56</xdr:row>
      <xdr:rowOff>112661</xdr:rowOff>
    </xdr:to>
    <xdr:sp macro="" textlink="">
      <xdr:nvSpPr>
        <xdr:cNvPr id="131" name="フローチャート: 判断 130"/>
        <xdr:cNvSpPr/>
      </xdr:nvSpPr>
      <xdr:spPr>
        <a:xfrm>
          <a:off x="1079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129188</xdr:rowOff>
    </xdr:from>
    <xdr:ext cx="534377" cy="259045"/>
    <xdr:sp macro="" textlink="">
      <xdr:nvSpPr>
        <xdr:cNvPr id="132" name="テキスト ボックス 131"/>
        <xdr:cNvSpPr txBox="1"/>
      </xdr:nvSpPr>
      <xdr:spPr>
        <a:xfrm>
          <a:off x="863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161195</xdr:rowOff>
    </xdr:from>
    <xdr:to>
      <xdr:col>24</xdr:col>
      <xdr:colOff>114300</xdr:colOff>
      <xdr:row>57</xdr:row>
      <xdr:rowOff>91345</xdr:rowOff>
    </xdr:to>
    <xdr:sp macro="" textlink="">
      <xdr:nvSpPr>
        <xdr:cNvPr id="138" name="楕円 137"/>
        <xdr:cNvSpPr/>
      </xdr:nvSpPr>
      <xdr:spPr>
        <a:xfrm>
          <a:off x="4584700" y="97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139622</xdr:rowOff>
    </xdr:from>
    <xdr:ext cx="534377" cy="259045"/>
    <xdr:sp macro="" textlink="">
      <xdr:nvSpPr>
        <xdr:cNvPr id="139" name="総務費該当値テキスト"/>
        <xdr:cNvSpPr txBox="1"/>
      </xdr:nvSpPr>
      <xdr:spPr>
        <a:xfrm>
          <a:off x="4686300" y="97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132049</xdr:rowOff>
    </xdr:from>
    <xdr:to>
      <xdr:col>20</xdr:col>
      <xdr:colOff>38100</xdr:colOff>
      <xdr:row>57</xdr:row>
      <xdr:rowOff>62199</xdr:rowOff>
    </xdr:to>
    <xdr:sp macro="" textlink="">
      <xdr:nvSpPr>
        <xdr:cNvPr id="140" name="楕円 139"/>
        <xdr:cNvSpPr/>
      </xdr:nvSpPr>
      <xdr:spPr>
        <a:xfrm>
          <a:off x="3746500" y="973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53326</xdr:rowOff>
    </xdr:from>
    <xdr:ext cx="534377" cy="259045"/>
    <xdr:sp macro="" textlink="">
      <xdr:nvSpPr>
        <xdr:cNvPr id="141" name="テキスト ボックス 140"/>
        <xdr:cNvSpPr txBox="1"/>
      </xdr:nvSpPr>
      <xdr:spPr>
        <a:xfrm>
          <a:off x="3530111" y="98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144545</xdr:rowOff>
    </xdr:from>
    <xdr:to>
      <xdr:col>15</xdr:col>
      <xdr:colOff>101600</xdr:colOff>
      <xdr:row>57</xdr:row>
      <xdr:rowOff>74695</xdr:rowOff>
    </xdr:to>
    <xdr:sp macro="" textlink="">
      <xdr:nvSpPr>
        <xdr:cNvPr id="142" name="楕円 141"/>
        <xdr:cNvSpPr/>
      </xdr:nvSpPr>
      <xdr:spPr>
        <a:xfrm>
          <a:off x="2857500" y="974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65822</xdr:rowOff>
    </xdr:from>
    <xdr:ext cx="534377" cy="259045"/>
    <xdr:sp macro="" textlink="">
      <xdr:nvSpPr>
        <xdr:cNvPr id="143" name="テキスト ボックス 142"/>
        <xdr:cNvSpPr txBox="1"/>
      </xdr:nvSpPr>
      <xdr:spPr>
        <a:xfrm>
          <a:off x="2641111" y="983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27349</xdr:rowOff>
    </xdr:from>
    <xdr:to>
      <xdr:col>10</xdr:col>
      <xdr:colOff>165100</xdr:colOff>
      <xdr:row>56</xdr:row>
      <xdr:rowOff>128949</xdr:rowOff>
    </xdr:to>
    <xdr:sp macro="" textlink="">
      <xdr:nvSpPr>
        <xdr:cNvPr id="144" name="楕円 143"/>
        <xdr:cNvSpPr/>
      </xdr:nvSpPr>
      <xdr:spPr>
        <a:xfrm>
          <a:off x="1968500" y="962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120076</xdr:rowOff>
    </xdr:from>
    <xdr:ext cx="534377" cy="259045"/>
    <xdr:sp macro="" textlink="">
      <xdr:nvSpPr>
        <xdr:cNvPr id="145" name="テキスト ボックス 144"/>
        <xdr:cNvSpPr txBox="1"/>
      </xdr:nvSpPr>
      <xdr:spPr>
        <a:xfrm>
          <a:off x="1752111" y="972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69603</xdr:rowOff>
    </xdr:from>
    <xdr:to>
      <xdr:col>6</xdr:col>
      <xdr:colOff>38100</xdr:colOff>
      <xdr:row>56</xdr:row>
      <xdr:rowOff>171203</xdr:rowOff>
    </xdr:to>
    <xdr:sp macro="" textlink="">
      <xdr:nvSpPr>
        <xdr:cNvPr id="146" name="楕円 145"/>
        <xdr:cNvSpPr/>
      </xdr:nvSpPr>
      <xdr:spPr>
        <a:xfrm>
          <a:off x="1079500" y="96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162330</xdr:rowOff>
    </xdr:from>
    <xdr:ext cx="534377" cy="259045"/>
    <xdr:sp macro="" textlink="">
      <xdr:nvSpPr>
        <xdr:cNvPr id="147" name="テキスト ボックス 146"/>
        <xdr:cNvSpPr txBox="1"/>
      </xdr:nvSpPr>
      <xdr:spPr>
        <a:xfrm>
          <a:off x="863111" y="976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161373</xdr:rowOff>
    </xdr:from>
    <xdr:to>
      <xdr:col>24</xdr:col>
      <xdr:colOff>62865</xdr:colOff>
      <xdr:row>78</xdr:row>
      <xdr:rowOff>109252</xdr:rowOff>
    </xdr:to>
    <xdr:cxnSp macro="">
      <xdr:nvCxnSpPr>
        <xdr:cNvPr id="174" name="直線コネクタ 173"/>
        <xdr:cNvCxnSpPr/>
      </xdr:nvCxnSpPr>
      <xdr:spPr>
        <a:xfrm flipV="1">
          <a:off x="4633595" y="12162873"/>
          <a:ext cx="1270" cy="13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113079</xdr:rowOff>
    </xdr:from>
    <xdr:ext cx="599010" cy="259045"/>
    <xdr:sp macro="" textlink="">
      <xdr:nvSpPr>
        <xdr:cNvPr id="175" name="民生費最小値テキスト"/>
        <xdr:cNvSpPr txBox="1"/>
      </xdr:nvSpPr>
      <xdr:spPr>
        <a:xfrm>
          <a:off x="4686300" y="1348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109252</xdr:rowOff>
    </xdr:from>
    <xdr:to>
      <xdr:col>24</xdr:col>
      <xdr:colOff>152400</xdr:colOff>
      <xdr:row>78</xdr:row>
      <xdr:rowOff>109252</xdr:rowOff>
    </xdr:to>
    <xdr:cxnSp macro="">
      <xdr:nvCxnSpPr>
        <xdr:cNvPr id="176" name="直線コネクタ 175"/>
        <xdr:cNvCxnSpPr/>
      </xdr:nvCxnSpPr>
      <xdr:spPr>
        <a:xfrm>
          <a:off x="4546600" y="13482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108050</xdr:rowOff>
    </xdr:from>
    <xdr:ext cx="599010" cy="259045"/>
    <xdr:sp macro="" textlink="">
      <xdr:nvSpPr>
        <xdr:cNvPr id="177" name="民生費最大値テキスト"/>
        <xdr:cNvSpPr txBox="1"/>
      </xdr:nvSpPr>
      <xdr:spPr>
        <a:xfrm>
          <a:off x="4686300" y="1193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161373</xdr:rowOff>
    </xdr:from>
    <xdr:to>
      <xdr:col>24</xdr:col>
      <xdr:colOff>152400</xdr:colOff>
      <xdr:row>70</xdr:row>
      <xdr:rowOff>161373</xdr:rowOff>
    </xdr:to>
    <xdr:cxnSp macro="">
      <xdr:nvCxnSpPr>
        <xdr:cNvPr id="178" name="直線コネクタ 177"/>
        <xdr:cNvCxnSpPr/>
      </xdr:nvCxnSpPr>
      <xdr:spPr>
        <a:xfrm>
          <a:off x="4546600" y="1216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161373</xdr:rowOff>
    </xdr:from>
    <xdr:to>
      <xdr:col>24</xdr:col>
      <xdr:colOff>63500</xdr:colOff>
      <xdr:row>71</xdr:row>
      <xdr:rowOff>15733</xdr:rowOff>
    </xdr:to>
    <xdr:cxnSp macro="">
      <xdr:nvCxnSpPr>
        <xdr:cNvPr id="179" name="直線コネクタ 178"/>
        <xdr:cNvCxnSpPr/>
      </xdr:nvCxnSpPr>
      <xdr:spPr>
        <a:xfrm flipV="1">
          <a:off x="3797300" y="12162873"/>
          <a:ext cx="838200" cy="2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138628</xdr:rowOff>
    </xdr:from>
    <xdr:ext cx="599010" cy="259045"/>
    <xdr:sp macro="" textlink="">
      <xdr:nvSpPr>
        <xdr:cNvPr id="180" name="民生費平均値テキスト"/>
        <xdr:cNvSpPr txBox="1"/>
      </xdr:nvSpPr>
      <xdr:spPr>
        <a:xfrm>
          <a:off x="4686300" y="129973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160201</xdr:rowOff>
    </xdr:from>
    <xdr:to>
      <xdr:col>24</xdr:col>
      <xdr:colOff>114300</xdr:colOff>
      <xdr:row>76</xdr:row>
      <xdr:rowOff>90351</xdr:rowOff>
    </xdr:to>
    <xdr:sp macro="" textlink="">
      <xdr:nvSpPr>
        <xdr:cNvPr id="181" name="フローチャート: 判断 180"/>
        <xdr:cNvSpPr/>
      </xdr:nvSpPr>
      <xdr:spPr>
        <a:xfrm>
          <a:off x="45847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15733</xdr:rowOff>
    </xdr:from>
    <xdr:to>
      <xdr:col>19</xdr:col>
      <xdr:colOff>177800</xdr:colOff>
      <xdr:row>72</xdr:row>
      <xdr:rowOff>48685</xdr:rowOff>
    </xdr:to>
    <xdr:cxnSp macro="">
      <xdr:nvCxnSpPr>
        <xdr:cNvPr id="182" name="直線コネクタ 181"/>
        <xdr:cNvCxnSpPr/>
      </xdr:nvCxnSpPr>
      <xdr:spPr>
        <a:xfrm flipV="1">
          <a:off x="2908300" y="12188683"/>
          <a:ext cx="889000" cy="20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1357</xdr:rowOff>
    </xdr:from>
    <xdr:to>
      <xdr:col>20</xdr:col>
      <xdr:colOff>38100</xdr:colOff>
      <xdr:row>76</xdr:row>
      <xdr:rowOff>102957</xdr:rowOff>
    </xdr:to>
    <xdr:sp macro="" textlink="">
      <xdr:nvSpPr>
        <xdr:cNvPr id="183" name="フローチャート: 判断 182"/>
        <xdr:cNvSpPr/>
      </xdr:nvSpPr>
      <xdr:spPr>
        <a:xfrm>
          <a:off x="3746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94084</xdr:rowOff>
    </xdr:from>
    <xdr:ext cx="599010" cy="259045"/>
    <xdr:sp macro="" textlink="">
      <xdr:nvSpPr>
        <xdr:cNvPr id="184" name="テキスト ボックス 183"/>
        <xdr:cNvSpPr txBox="1"/>
      </xdr:nvSpPr>
      <xdr:spPr>
        <a:xfrm>
          <a:off x="3497795" y="1312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48685</xdr:rowOff>
    </xdr:from>
    <xdr:to>
      <xdr:col>15</xdr:col>
      <xdr:colOff>50800</xdr:colOff>
      <xdr:row>72</xdr:row>
      <xdr:rowOff>123317</xdr:rowOff>
    </xdr:to>
    <xdr:cxnSp macro="">
      <xdr:nvCxnSpPr>
        <xdr:cNvPr id="185" name="直線コネクタ 184"/>
        <xdr:cNvCxnSpPr/>
      </xdr:nvCxnSpPr>
      <xdr:spPr>
        <a:xfrm flipV="1">
          <a:off x="2019300" y="12393085"/>
          <a:ext cx="889000" cy="7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40328</xdr:rowOff>
    </xdr:from>
    <xdr:to>
      <xdr:col>15</xdr:col>
      <xdr:colOff>101600</xdr:colOff>
      <xdr:row>76</xdr:row>
      <xdr:rowOff>141928</xdr:rowOff>
    </xdr:to>
    <xdr:sp macro="" textlink="">
      <xdr:nvSpPr>
        <xdr:cNvPr id="186" name="フローチャート: 判断 185"/>
        <xdr:cNvSpPr/>
      </xdr:nvSpPr>
      <xdr:spPr>
        <a:xfrm>
          <a:off x="2857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133055</xdr:rowOff>
    </xdr:from>
    <xdr:ext cx="599010" cy="259045"/>
    <xdr:sp macro="" textlink="">
      <xdr:nvSpPr>
        <xdr:cNvPr id="187" name="テキスト ボックス 186"/>
        <xdr:cNvSpPr txBox="1"/>
      </xdr:nvSpPr>
      <xdr:spPr>
        <a:xfrm>
          <a:off x="2608795" y="1316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123317</xdr:rowOff>
    </xdr:from>
    <xdr:to>
      <xdr:col>10</xdr:col>
      <xdr:colOff>114300</xdr:colOff>
      <xdr:row>73</xdr:row>
      <xdr:rowOff>116219</xdr:rowOff>
    </xdr:to>
    <xdr:cxnSp macro="">
      <xdr:nvCxnSpPr>
        <xdr:cNvPr id="188" name="直線コネクタ 187"/>
        <xdr:cNvCxnSpPr/>
      </xdr:nvCxnSpPr>
      <xdr:spPr>
        <a:xfrm flipV="1">
          <a:off x="1130300" y="12467717"/>
          <a:ext cx="889000" cy="16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86702</xdr:rowOff>
    </xdr:from>
    <xdr:to>
      <xdr:col>10</xdr:col>
      <xdr:colOff>165100</xdr:colOff>
      <xdr:row>77</xdr:row>
      <xdr:rowOff>16852</xdr:rowOff>
    </xdr:to>
    <xdr:sp macro="" textlink="">
      <xdr:nvSpPr>
        <xdr:cNvPr id="189" name="フローチャート: 判断 188"/>
        <xdr:cNvSpPr/>
      </xdr:nvSpPr>
      <xdr:spPr>
        <a:xfrm>
          <a:off x="1968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7979</xdr:rowOff>
    </xdr:from>
    <xdr:ext cx="599010" cy="259045"/>
    <xdr:sp macro="" textlink="">
      <xdr:nvSpPr>
        <xdr:cNvPr id="190" name="テキスト ボックス 189"/>
        <xdr:cNvSpPr txBox="1"/>
      </xdr:nvSpPr>
      <xdr:spPr>
        <a:xfrm>
          <a:off x="1719795" y="1320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158307</xdr:rowOff>
    </xdr:from>
    <xdr:to>
      <xdr:col>6</xdr:col>
      <xdr:colOff>38100</xdr:colOff>
      <xdr:row>78</xdr:row>
      <xdr:rowOff>88457</xdr:rowOff>
    </xdr:to>
    <xdr:sp macro="" textlink="">
      <xdr:nvSpPr>
        <xdr:cNvPr id="191" name="フローチャート: 判断 190"/>
        <xdr:cNvSpPr/>
      </xdr:nvSpPr>
      <xdr:spPr>
        <a:xfrm>
          <a:off x="1079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79584</xdr:rowOff>
    </xdr:from>
    <xdr:ext cx="599010" cy="259045"/>
    <xdr:sp macro="" textlink="">
      <xdr:nvSpPr>
        <xdr:cNvPr id="192" name="テキスト ボックス 191"/>
        <xdr:cNvSpPr txBox="1"/>
      </xdr:nvSpPr>
      <xdr:spPr>
        <a:xfrm>
          <a:off x="830795" y="134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110573</xdr:rowOff>
    </xdr:from>
    <xdr:to>
      <xdr:col>24</xdr:col>
      <xdr:colOff>114300</xdr:colOff>
      <xdr:row>71</xdr:row>
      <xdr:rowOff>40723</xdr:rowOff>
    </xdr:to>
    <xdr:sp macro="" textlink="">
      <xdr:nvSpPr>
        <xdr:cNvPr id="198" name="楕円 197"/>
        <xdr:cNvSpPr/>
      </xdr:nvSpPr>
      <xdr:spPr>
        <a:xfrm>
          <a:off x="4584700" y="1211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63600</xdr:rowOff>
    </xdr:from>
    <xdr:ext cx="599010" cy="259045"/>
    <xdr:sp macro="" textlink="">
      <xdr:nvSpPr>
        <xdr:cNvPr id="199" name="民生費該当値テキスト"/>
        <xdr:cNvSpPr txBox="1"/>
      </xdr:nvSpPr>
      <xdr:spPr>
        <a:xfrm>
          <a:off x="4686300" y="12065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136383</xdr:rowOff>
    </xdr:from>
    <xdr:to>
      <xdr:col>20</xdr:col>
      <xdr:colOff>38100</xdr:colOff>
      <xdr:row>71</xdr:row>
      <xdr:rowOff>66533</xdr:rowOff>
    </xdr:to>
    <xdr:sp macro="" textlink="">
      <xdr:nvSpPr>
        <xdr:cNvPr id="200" name="楕円 199"/>
        <xdr:cNvSpPr/>
      </xdr:nvSpPr>
      <xdr:spPr>
        <a:xfrm>
          <a:off x="3746500" y="121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83060</xdr:rowOff>
    </xdr:from>
    <xdr:ext cx="599010" cy="259045"/>
    <xdr:sp macro="" textlink="">
      <xdr:nvSpPr>
        <xdr:cNvPr id="201" name="テキスト ボックス 200"/>
        <xdr:cNvSpPr txBox="1"/>
      </xdr:nvSpPr>
      <xdr:spPr>
        <a:xfrm>
          <a:off x="3497795" y="1191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169335</xdr:rowOff>
    </xdr:from>
    <xdr:to>
      <xdr:col>15</xdr:col>
      <xdr:colOff>101600</xdr:colOff>
      <xdr:row>72</xdr:row>
      <xdr:rowOff>99485</xdr:rowOff>
    </xdr:to>
    <xdr:sp macro="" textlink="">
      <xdr:nvSpPr>
        <xdr:cNvPr id="202" name="楕円 201"/>
        <xdr:cNvSpPr/>
      </xdr:nvSpPr>
      <xdr:spPr>
        <a:xfrm>
          <a:off x="2857500" y="123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116012</xdr:rowOff>
    </xdr:from>
    <xdr:ext cx="599010" cy="259045"/>
    <xdr:sp macro="" textlink="">
      <xdr:nvSpPr>
        <xdr:cNvPr id="203" name="テキスト ボックス 202"/>
        <xdr:cNvSpPr txBox="1"/>
      </xdr:nvSpPr>
      <xdr:spPr>
        <a:xfrm>
          <a:off x="2608795" y="12117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72517</xdr:rowOff>
    </xdr:from>
    <xdr:to>
      <xdr:col>10</xdr:col>
      <xdr:colOff>165100</xdr:colOff>
      <xdr:row>73</xdr:row>
      <xdr:rowOff>2667</xdr:rowOff>
    </xdr:to>
    <xdr:sp macro="" textlink="">
      <xdr:nvSpPr>
        <xdr:cNvPr id="204" name="楕円 203"/>
        <xdr:cNvSpPr/>
      </xdr:nvSpPr>
      <xdr:spPr>
        <a:xfrm>
          <a:off x="1968500" y="1241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19194</xdr:rowOff>
    </xdr:from>
    <xdr:ext cx="599010" cy="259045"/>
    <xdr:sp macro="" textlink="">
      <xdr:nvSpPr>
        <xdr:cNvPr id="205" name="テキスト ボックス 204"/>
        <xdr:cNvSpPr txBox="1"/>
      </xdr:nvSpPr>
      <xdr:spPr>
        <a:xfrm>
          <a:off x="1719795" y="1219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65419</xdr:rowOff>
    </xdr:from>
    <xdr:to>
      <xdr:col>6</xdr:col>
      <xdr:colOff>38100</xdr:colOff>
      <xdr:row>73</xdr:row>
      <xdr:rowOff>167019</xdr:rowOff>
    </xdr:to>
    <xdr:sp macro="" textlink="">
      <xdr:nvSpPr>
        <xdr:cNvPr id="206" name="楕円 205"/>
        <xdr:cNvSpPr/>
      </xdr:nvSpPr>
      <xdr:spPr>
        <a:xfrm>
          <a:off x="1079500" y="1258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12096</xdr:rowOff>
    </xdr:from>
    <xdr:ext cx="599010" cy="259045"/>
    <xdr:sp macro="" textlink="">
      <xdr:nvSpPr>
        <xdr:cNvPr id="207" name="テキスト ボックス 206"/>
        <xdr:cNvSpPr txBox="1"/>
      </xdr:nvSpPr>
      <xdr:spPr>
        <a:xfrm>
          <a:off x="830795" y="12356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166241</xdr:rowOff>
    </xdr:from>
    <xdr:to>
      <xdr:col>24</xdr:col>
      <xdr:colOff>62865</xdr:colOff>
      <xdr:row>99</xdr:row>
      <xdr:rowOff>47323</xdr:rowOff>
    </xdr:to>
    <xdr:cxnSp macro="">
      <xdr:nvCxnSpPr>
        <xdr:cNvPr id="230" name="直線コネクタ 229"/>
        <xdr:cNvCxnSpPr/>
      </xdr:nvCxnSpPr>
      <xdr:spPr>
        <a:xfrm flipV="1">
          <a:off x="4633595" y="15596741"/>
          <a:ext cx="1270" cy="1424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51150</xdr:rowOff>
    </xdr:from>
    <xdr:ext cx="534377" cy="259045"/>
    <xdr:sp macro="" textlink="">
      <xdr:nvSpPr>
        <xdr:cNvPr id="231" name="衛生費最小値テキスト"/>
        <xdr:cNvSpPr txBox="1"/>
      </xdr:nvSpPr>
      <xdr:spPr>
        <a:xfrm>
          <a:off x="4686300" y="1702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47323</xdr:rowOff>
    </xdr:from>
    <xdr:to>
      <xdr:col>24</xdr:col>
      <xdr:colOff>152400</xdr:colOff>
      <xdr:row>99</xdr:row>
      <xdr:rowOff>47323</xdr:rowOff>
    </xdr:to>
    <xdr:cxnSp macro="">
      <xdr:nvCxnSpPr>
        <xdr:cNvPr id="232" name="直線コネクタ 231"/>
        <xdr:cNvCxnSpPr/>
      </xdr:nvCxnSpPr>
      <xdr:spPr>
        <a:xfrm>
          <a:off x="4546600" y="17020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112918</xdr:rowOff>
    </xdr:from>
    <xdr:ext cx="534377" cy="259045"/>
    <xdr:sp macro="" textlink="">
      <xdr:nvSpPr>
        <xdr:cNvPr id="233" name="衛生費最大値テキスト"/>
        <xdr:cNvSpPr txBox="1"/>
      </xdr:nvSpPr>
      <xdr:spPr>
        <a:xfrm>
          <a:off x="4686300" y="1537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166241</xdr:rowOff>
    </xdr:from>
    <xdr:to>
      <xdr:col>24</xdr:col>
      <xdr:colOff>152400</xdr:colOff>
      <xdr:row>90</xdr:row>
      <xdr:rowOff>166241</xdr:rowOff>
    </xdr:to>
    <xdr:cxnSp macro="">
      <xdr:nvCxnSpPr>
        <xdr:cNvPr id="234" name="直線コネクタ 233"/>
        <xdr:cNvCxnSpPr/>
      </xdr:nvCxnSpPr>
      <xdr:spPr>
        <a:xfrm>
          <a:off x="4546600" y="1559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36418</xdr:rowOff>
    </xdr:from>
    <xdr:to>
      <xdr:col>24</xdr:col>
      <xdr:colOff>63500</xdr:colOff>
      <xdr:row>98</xdr:row>
      <xdr:rowOff>66456</xdr:rowOff>
    </xdr:to>
    <xdr:cxnSp macro="">
      <xdr:nvCxnSpPr>
        <xdr:cNvPr id="235" name="直線コネクタ 234"/>
        <xdr:cNvCxnSpPr/>
      </xdr:nvCxnSpPr>
      <xdr:spPr>
        <a:xfrm flipV="1">
          <a:off x="3797300" y="16838518"/>
          <a:ext cx="8382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72733</xdr:rowOff>
    </xdr:from>
    <xdr:ext cx="534377" cy="259045"/>
    <xdr:sp macro="" textlink="">
      <xdr:nvSpPr>
        <xdr:cNvPr id="236" name="衛生費平均値テキスト"/>
        <xdr:cNvSpPr txBox="1"/>
      </xdr:nvSpPr>
      <xdr:spPr>
        <a:xfrm>
          <a:off x="4686300" y="1636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49856</xdr:rowOff>
    </xdr:from>
    <xdr:to>
      <xdr:col>24</xdr:col>
      <xdr:colOff>114300</xdr:colOff>
      <xdr:row>96</xdr:row>
      <xdr:rowOff>151456</xdr:rowOff>
    </xdr:to>
    <xdr:sp macro="" textlink="">
      <xdr:nvSpPr>
        <xdr:cNvPr id="237" name="フローチャート: 判断 236"/>
        <xdr:cNvSpPr/>
      </xdr:nvSpPr>
      <xdr:spPr>
        <a:xfrm>
          <a:off x="45847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66456</xdr:rowOff>
    </xdr:from>
    <xdr:to>
      <xdr:col>19</xdr:col>
      <xdr:colOff>177800</xdr:colOff>
      <xdr:row>98</xdr:row>
      <xdr:rowOff>71394</xdr:rowOff>
    </xdr:to>
    <xdr:cxnSp macro="">
      <xdr:nvCxnSpPr>
        <xdr:cNvPr id="238" name="直線コネクタ 237"/>
        <xdr:cNvCxnSpPr/>
      </xdr:nvCxnSpPr>
      <xdr:spPr>
        <a:xfrm flipV="1">
          <a:off x="2908300" y="16868556"/>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84900</xdr:rowOff>
    </xdr:from>
    <xdr:to>
      <xdr:col>20</xdr:col>
      <xdr:colOff>38100</xdr:colOff>
      <xdr:row>97</xdr:row>
      <xdr:rowOff>15050</xdr:rowOff>
    </xdr:to>
    <xdr:sp macro="" textlink="">
      <xdr:nvSpPr>
        <xdr:cNvPr id="239" name="フローチャート: 判断 238"/>
        <xdr:cNvSpPr/>
      </xdr:nvSpPr>
      <xdr:spPr>
        <a:xfrm>
          <a:off x="37465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31577</xdr:rowOff>
    </xdr:from>
    <xdr:ext cx="534377" cy="259045"/>
    <xdr:sp macro="" textlink="">
      <xdr:nvSpPr>
        <xdr:cNvPr id="240" name="テキスト ボックス 239"/>
        <xdr:cNvSpPr txBox="1"/>
      </xdr:nvSpPr>
      <xdr:spPr>
        <a:xfrm>
          <a:off x="3530111" y="1631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66388</xdr:rowOff>
    </xdr:from>
    <xdr:to>
      <xdr:col>15</xdr:col>
      <xdr:colOff>50800</xdr:colOff>
      <xdr:row>98</xdr:row>
      <xdr:rowOff>71394</xdr:rowOff>
    </xdr:to>
    <xdr:cxnSp macro="">
      <xdr:nvCxnSpPr>
        <xdr:cNvPr id="241" name="直線コネクタ 240"/>
        <xdr:cNvCxnSpPr/>
      </xdr:nvCxnSpPr>
      <xdr:spPr>
        <a:xfrm>
          <a:off x="2019300" y="16868488"/>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95414</xdr:rowOff>
    </xdr:from>
    <xdr:to>
      <xdr:col>15</xdr:col>
      <xdr:colOff>101600</xdr:colOff>
      <xdr:row>97</xdr:row>
      <xdr:rowOff>25564</xdr:rowOff>
    </xdr:to>
    <xdr:sp macro="" textlink="">
      <xdr:nvSpPr>
        <xdr:cNvPr id="242" name="フローチャート: 判断 241"/>
        <xdr:cNvSpPr/>
      </xdr:nvSpPr>
      <xdr:spPr>
        <a:xfrm>
          <a:off x="2857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42091</xdr:rowOff>
    </xdr:from>
    <xdr:ext cx="534377" cy="259045"/>
    <xdr:sp macro="" textlink="">
      <xdr:nvSpPr>
        <xdr:cNvPr id="243" name="テキスト ボックス 242"/>
        <xdr:cNvSpPr txBox="1"/>
      </xdr:nvSpPr>
      <xdr:spPr>
        <a:xfrm>
          <a:off x="2641111" y="163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66388</xdr:rowOff>
    </xdr:from>
    <xdr:to>
      <xdr:col>10</xdr:col>
      <xdr:colOff>114300</xdr:colOff>
      <xdr:row>98</xdr:row>
      <xdr:rowOff>100061</xdr:rowOff>
    </xdr:to>
    <xdr:cxnSp macro="">
      <xdr:nvCxnSpPr>
        <xdr:cNvPr id="244" name="直線コネクタ 243"/>
        <xdr:cNvCxnSpPr/>
      </xdr:nvCxnSpPr>
      <xdr:spPr>
        <a:xfrm flipV="1">
          <a:off x="1130300" y="16868488"/>
          <a:ext cx="889000" cy="3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122847</xdr:rowOff>
    </xdr:from>
    <xdr:to>
      <xdr:col>10</xdr:col>
      <xdr:colOff>165100</xdr:colOff>
      <xdr:row>97</xdr:row>
      <xdr:rowOff>52997</xdr:rowOff>
    </xdr:to>
    <xdr:sp macro="" textlink="">
      <xdr:nvSpPr>
        <xdr:cNvPr id="245" name="フローチャート: 判断 244"/>
        <xdr:cNvSpPr/>
      </xdr:nvSpPr>
      <xdr:spPr>
        <a:xfrm>
          <a:off x="1968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69524</xdr:rowOff>
    </xdr:from>
    <xdr:ext cx="534377" cy="259045"/>
    <xdr:sp macro="" textlink="">
      <xdr:nvSpPr>
        <xdr:cNvPr id="246" name="テキスト ボックス 245"/>
        <xdr:cNvSpPr txBox="1"/>
      </xdr:nvSpPr>
      <xdr:spPr>
        <a:xfrm>
          <a:off x="1752111" y="163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158921</xdr:rowOff>
    </xdr:from>
    <xdr:to>
      <xdr:col>6</xdr:col>
      <xdr:colOff>38100</xdr:colOff>
      <xdr:row>97</xdr:row>
      <xdr:rowOff>89071</xdr:rowOff>
    </xdr:to>
    <xdr:sp macro="" textlink="">
      <xdr:nvSpPr>
        <xdr:cNvPr id="247" name="フローチャート: 判断 246"/>
        <xdr:cNvSpPr/>
      </xdr:nvSpPr>
      <xdr:spPr>
        <a:xfrm>
          <a:off x="1079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105598</xdr:rowOff>
    </xdr:from>
    <xdr:ext cx="534377" cy="259045"/>
    <xdr:sp macro="" textlink="">
      <xdr:nvSpPr>
        <xdr:cNvPr id="248" name="テキスト ボックス 247"/>
        <xdr:cNvSpPr txBox="1"/>
      </xdr:nvSpPr>
      <xdr:spPr>
        <a:xfrm>
          <a:off x="863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157068</xdr:rowOff>
    </xdr:from>
    <xdr:to>
      <xdr:col>24</xdr:col>
      <xdr:colOff>114300</xdr:colOff>
      <xdr:row>98</xdr:row>
      <xdr:rowOff>87218</xdr:rowOff>
    </xdr:to>
    <xdr:sp macro="" textlink="">
      <xdr:nvSpPr>
        <xdr:cNvPr id="254" name="楕円 253"/>
        <xdr:cNvSpPr/>
      </xdr:nvSpPr>
      <xdr:spPr>
        <a:xfrm>
          <a:off x="4584700" y="1678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135495</xdr:rowOff>
    </xdr:from>
    <xdr:ext cx="534377" cy="259045"/>
    <xdr:sp macro="" textlink="">
      <xdr:nvSpPr>
        <xdr:cNvPr id="255" name="衛生費該当値テキスト"/>
        <xdr:cNvSpPr txBox="1"/>
      </xdr:nvSpPr>
      <xdr:spPr>
        <a:xfrm>
          <a:off x="4686300" y="1676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15656</xdr:rowOff>
    </xdr:from>
    <xdr:to>
      <xdr:col>20</xdr:col>
      <xdr:colOff>38100</xdr:colOff>
      <xdr:row>98</xdr:row>
      <xdr:rowOff>117256</xdr:rowOff>
    </xdr:to>
    <xdr:sp macro="" textlink="">
      <xdr:nvSpPr>
        <xdr:cNvPr id="256" name="楕円 255"/>
        <xdr:cNvSpPr/>
      </xdr:nvSpPr>
      <xdr:spPr>
        <a:xfrm>
          <a:off x="3746500" y="1681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108383</xdr:rowOff>
    </xdr:from>
    <xdr:ext cx="534377" cy="259045"/>
    <xdr:sp macro="" textlink="">
      <xdr:nvSpPr>
        <xdr:cNvPr id="257" name="テキスト ボックス 256"/>
        <xdr:cNvSpPr txBox="1"/>
      </xdr:nvSpPr>
      <xdr:spPr>
        <a:xfrm>
          <a:off x="3530111" y="169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20594</xdr:rowOff>
    </xdr:from>
    <xdr:to>
      <xdr:col>15</xdr:col>
      <xdr:colOff>101600</xdr:colOff>
      <xdr:row>98</xdr:row>
      <xdr:rowOff>122194</xdr:rowOff>
    </xdr:to>
    <xdr:sp macro="" textlink="">
      <xdr:nvSpPr>
        <xdr:cNvPr id="258" name="楕円 257"/>
        <xdr:cNvSpPr/>
      </xdr:nvSpPr>
      <xdr:spPr>
        <a:xfrm>
          <a:off x="2857500" y="1682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113321</xdr:rowOff>
    </xdr:from>
    <xdr:ext cx="534377" cy="259045"/>
    <xdr:sp macro="" textlink="">
      <xdr:nvSpPr>
        <xdr:cNvPr id="259" name="テキスト ボックス 258"/>
        <xdr:cNvSpPr txBox="1"/>
      </xdr:nvSpPr>
      <xdr:spPr>
        <a:xfrm>
          <a:off x="2641111" y="1691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15588</xdr:rowOff>
    </xdr:from>
    <xdr:to>
      <xdr:col>10</xdr:col>
      <xdr:colOff>165100</xdr:colOff>
      <xdr:row>98</xdr:row>
      <xdr:rowOff>117188</xdr:rowOff>
    </xdr:to>
    <xdr:sp macro="" textlink="">
      <xdr:nvSpPr>
        <xdr:cNvPr id="260" name="楕円 259"/>
        <xdr:cNvSpPr/>
      </xdr:nvSpPr>
      <xdr:spPr>
        <a:xfrm>
          <a:off x="1968500" y="1681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108315</xdr:rowOff>
    </xdr:from>
    <xdr:ext cx="534377" cy="259045"/>
    <xdr:sp macro="" textlink="">
      <xdr:nvSpPr>
        <xdr:cNvPr id="261" name="テキスト ボックス 260"/>
        <xdr:cNvSpPr txBox="1"/>
      </xdr:nvSpPr>
      <xdr:spPr>
        <a:xfrm>
          <a:off x="1752111" y="1691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49261</xdr:rowOff>
    </xdr:from>
    <xdr:to>
      <xdr:col>6</xdr:col>
      <xdr:colOff>38100</xdr:colOff>
      <xdr:row>98</xdr:row>
      <xdr:rowOff>150861</xdr:rowOff>
    </xdr:to>
    <xdr:sp macro="" textlink="">
      <xdr:nvSpPr>
        <xdr:cNvPr id="262" name="楕円 261"/>
        <xdr:cNvSpPr/>
      </xdr:nvSpPr>
      <xdr:spPr>
        <a:xfrm>
          <a:off x="1079500" y="1685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141988</xdr:rowOff>
    </xdr:from>
    <xdr:ext cx="534377" cy="259045"/>
    <xdr:sp macro="" textlink="">
      <xdr:nvSpPr>
        <xdr:cNvPr id="263" name="テキスト ボックス 262"/>
        <xdr:cNvSpPr txBox="1"/>
      </xdr:nvSpPr>
      <xdr:spPr>
        <a:xfrm>
          <a:off x="863111" y="1694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159766</xdr:rowOff>
    </xdr:from>
    <xdr:to>
      <xdr:col>54</xdr:col>
      <xdr:colOff>189865</xdr:colOff>
      <xdr:row>39</xdr:row>
      <xdr:rowOff>30480</xdr:rowOff>
    </xdr:to>
    <xdr:cxnSp macro="">
      <xdr:nvCxnSpPr>
        <xdr:cNvPr id="287" name="直線コネクタ 286"/>
        <xdr:cNvCxnSpPr/>
      </xdr:nvCxnSpPr>
      <xdr:spPr>
        <a:xfrm flipV="1">
          <a:off x="10475595" y="5303266"/>
          <a:ext cx="1270" cy="1413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34307</xdr:rowOff>
    </xdr:from>
    <xdr:ext cx="378565" cy="259045"/>
    <xdr:sp macro="" textlink="">
      <xdr:nvSpPr>
        <xdr:cNvPr id="288" name="労働費最小値テキスト"/>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30480</xdr:rowOff>
    </xdr:from>
    <xdr:to>
      <xdr:col>55</xdr:col>
      <xdr:colOff>88900</xdr:colOff>
      <xdr:row>39</xdr:row>
      <xdr:rowOff>30480</xdr:rowOff>
    </xdr:to>
    <xdr:cxnSp macro="">
      <xdr:nvCxnSpPr>
        <xdr:cNvPr id="289" name="直線コネクタ 288"/>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106443</xdr:rowOff>
    </xdr:from>
    <xdr:ext cx="534377" cy="259045"/>
    <xdr:sp macro="" textlink="">
      <xdr:nvSpPr>
        <xdr:cNvPr id="290" name="労働費最大値テキスト"/>
        <xdr:cNvSpPr txBox="1"/>
      </xdr:nvSpPr>
      <xdr:spPr>
        <a:xfrm>
          <a:off x="10528300" y="507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159766</xdr:rowOff>
    </xdr:from>
    <xdr:to>
      <xdr:col>55</xdr:col>
      <xdr:colOff>88900</xdr:colOff>
      <xdr:row>30</xdr:row>
      <xdr:rowOff>159766</xdr:rowOff>
    </xdr:to>
    <xdr:cxnSp macro="">
      <xdr:nvCxnSpPr>
        <xdr:cNvPr id="291" name="直線コネクタ 290"/>
        <xdr:cNvCxnSpPr/>
      </xdr:nvCxnSpPr>
      <xdr:spPr>
        <a:xfrm>
          <a:off x="10388600" y="53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134747</xdr:rowOff>
    </xdr:from>
    <xdr:to>
      <xdr:col>55</xdr:col>
      <xdr:colOff>0</xdr:colOff>
      <xdr:row>36</xdr:row>
      <xdr:rowOff>150114</xdr:rowOff>
    </xdr:to>
    <xdr:cxnSp macro="">
      <xdr:nvCxnSpPr>
        <xdr:cNvPr id="292" name="直線コネクタ 291"/>
        <xdr:cNvCxnSpPr/>
      </xdr:nvCxnSpPr>
      <xdr:spPr>
        <a:xfrm flipV="1">
          <a:off x="9639300" y="6306947"/>
          <a:ext cx="8382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130700</xdr:rowOff>
    </xdr:from>
    <xdr:ext cx="469744" cy="259045"/>
    <xdr:sp macro="" textlink="">
      <xdr:nvSpPr>
        <xdr:cNvPr id="293" name="労働費平均値テキスト"/>
        <xdr:cNvSpPr txBox="1"/>
      </xdr:nvSpPr>
      <xdr:spPr>
        <a:xfrm>
          <a:off x="10528300" y="6474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152273</xdr:rowOff>
    </xdr:from>
    <xdr:to>
      <xdr:col>55</xdr:col>
      <xdr:colOff>50800</xdr:colOff>
      <xdr:row>38</xdr:row>
      <xdr:rowOff>82423</xdr:rowOff>
    </xdr:to>
    <xdr:sp macro="" textlink="">
      <xdr:nvSpPr>
        <xdr:cNvPr id="294" name="フローチャート: 判断 293"/>
        <xdr:cNvSpPr/>
      </xdr:nvSpPr>
      <xdr:spPr>
        <a:xfrm>
          <a:off x="104267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150114</xdr:rowOff>
    </xdr:from>
    <xdr:to>
      <xdr:col>50</xdr:col>
      <xdr:colOff>114300</xdr:colOff>
      <xdr:row>37</xdr:row>
      <xdr:rowOff>91567</xdr:rowOff>
    </xdr:to>
    <xdr:cxnSp macro="">
      <xdr:nvCxnSpPr>
        <xdr:cNvPr id="295" name="直線コネクタ 294"/>
        <xdr:cNvCxnSpPr/>
      </xdr:nvCxnSpPr>
      <xdr:spPr>
        <a:xfrm flipV="1">
          <a:off x="8750300" y="6322314"/>
          <a:ext cx="889000" cy="1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145923</xdr:rowOff>
    </xdr:from>
    <xdr:to>
      <xdr:col>50</xdr:col>
      <xdr:colOff>165100</xdr:colOff>
      <xdr:row>38</xdr:row>
      <xdr:rowOff>76073</xdr:rowOff>
    </xdr:to>
    <xdr:sp macro="" textlink="">
      <xdr:nvSpPr>
        <xdr:cNvPr id="296" name="フローチャート: 判断 295"/>
        <xdr:cNvSpPr/>
      </xdr:nvSpPr>
      <xdr:spPr>
        <a:xfrm>
          <a:off x="9588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67200</xdr:rowOff>
    </xdr:from>
    <xdr:ext cx="469744" cy="259045"/>
    <xdr:sp macro="" textlink="">
      <xdr:nvSpPr>
        <xdr:cNvPr id="297" name="テキスト ボックス 296"/>
        <xdr:cNvSpPr txBox="1"/>
      </xdr:nvSpPr>
      <xdr:spPr>
        <a:xfrm>
          <a:off x="9404428" y="658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42672</xdr:rowOff>
    </xdr:from>
    <xdr:to>
      <xdr:col>45</xdr:col>
      <xdr:colOff>177800</xdr:colOff>
      <xdr:row>37</xdr:row>
      <xdr:rowOff>91567</xdr:rowOff>
    </xdr:to>
    <xdr:cxnSp macro="">
      <xdr:nvCxnSpPr>
        <xdr:cNvPr id="298" name="直線コネクタ 297"/>
        <xdr:cNvCxnSpPr/>
      </xdr:nvCxnSpPr>
      <xdr:spPr>
        <a:xfrm>
          <a:off x="7861300" y="6386322"/>
          <a:ext cx="8890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153543</xdr:rowOff>
    </xdr:from>
    <xdr:to>
      <xdr:col>46</xdr:col>
      <xdr:colOff>38100</xdr:colOff>
      <xdr:row>38</xdr:row>
      <xdr:rowOff>83693</xdr:rowOff>
    </xdr:to>
    <xdr:sp macro="" textlink="">
      <xdr:nvSpPr>
        <xdr:cNvPr id="299" name="フローチャート: 判断 298"/>
        <xdr:cNvSpPr/>
      </xdr:nvSpPr>
      <xdr:spPr>
        <a:xfrm>
          <a:off x="8699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74820</xdr:rowOff>
    </xdr:from>
    <xdr:ext cx="469744" cy="259045"/>
    <xdr:sp macro="" textlink="">
      <xdr:nvSpPr>
        <xdr:cNvPr id="300" name="テキスト ボックス 299"/>
        <xdr:cNvSpPr txBox="1"/>
      </xdr:nvSpPr>
      <xdr:spPr>
        <a:xfrm>
          <a:off x="8515428" y="65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42672</xdr:rowOff>
    </xdr:from>
    <xdr:to>
      <xdr:col>41</xdr:col>
      <xdr:colOff>50800</xdr:colOff>
      <xdr:row>37</xdr:row>
      <xdr:rowOff>49911</xdr:rowOff>
    </xdr:to>
    <xdr:cxnSp macro="">
      <xdr:nvCxnSpPr>
        <xdr:cNvPr id="301" name="直線コネクタ 300"/>
        <xdr:cNvCxnSpPr/>
      </xdr:nvCxnSpPr>
      <xdr:spPr>
        <a:xfrm flipV="1">
          <a:off x="6972300" y="638632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136144</xdr:rowOff>
    </xdr:from>
    <xdr:to>
      <xdr:col>41</xdr:col>
      <xdr:colOff>101600</xdr:colOff>
      <xdr:row>38</xdr:row>
      <xdr:rowOff>66294</xdr:rowOff>
    </xdr:to>
    <xdr:sp macro="" textlink="">
      <xdr:nvSpPr>
        <xdr:cNvPr id="302" name="フローチャート: 判断 301"/>
        <xdr:cNvSpPr/>
      </xdr:nvSpPr>
      <xdr:spPr>
        <a:xfrm>
          <a:off x="7810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57421</xdr:rowOff>
    </xdr:from>
    <xdr:ext cx="469744" cy="259045"/>
    <xdr:sp macro="" textlink="">
      <xdr:nvSpPr>
        <xdr:cNvPr id="303" name="テキスト ボックス 302"/>
        <xdr:cNvSpPr txBox="1"/>
      </xdr:nvSpPr>
      <xdr:spPr>
        <a:xfrm>
          <a:off x="7626428"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115062</xdr:rowOff>
    </xdr:from>
    <xdr:to>
      <xdr:col>36</xdr:col>
      <xdr:colOff>165100</xdr:colOff>
      <xdr:row>38</xdr:row>
      <xdr:rowOff>45212</xdr:rowOff>
    </xdr:to>
    <xdr:sp macro="" textlink="">
      <xdr:nvSpPr>
        <xdr:cNvPr id="304" name="フローチャート: 判断 303"/>
        <xdr:cNvSpPr/>
      </xdr:nvSpPr>
      <xdr:spPr>
        <a:xfrm>
          <a:off x="6921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36339</xdr:rowOff>
    </xdr:from>
    <xdr:ext cx="469744" cy="259045"/>
    <xdr:sp macro="" textlink="">
      <xdr:nvSpPr>
        <xdr:cNvPr id="305" name="テキスト ボックス 304"/>
        <xdr:cNvSpPr txBox="1"/>
      </xdr:nvSpPr>
      <xdr:spPr>
        <a:xfrm>
          <a:off x="6737428" y="65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83947</xdr:rowOff>
    </xdr:from>
    <xdr:to>
      <xdr:col>55</xdr:col>
      <xdr:colOff>50800</xdr:colOff>
      <xdr:row>37</xdr:row>
      <xdr:rowOff>14097</xdr:rowOff>
    </xdr:to>
    <xdr:sp macro="" textlink="">
      <xdr:nvSpPr>
        <xdr:cNvPr id="311" name="楕円 310"/>
        <xdr:cNvSpPr/>
      </xdr:nvSpPr>
      <xdr:spPr>
        <a:xfrm>
          <a:off x="10426700" y="625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106824</xdr:rowOff>
    </xdr:from>
    <xdr:ext cx="469744" cy="259045"/>
    <xdr:sp macro="" textlink="">
      <xdr:nvSpPr>
        <xdr:cNvPr id="312" name="労働費該当値テキスト"/>
        <xdr:cNvSpPr txBox="1"/>
      </xdr:nvSpPr>
      <xdr:spPr>
        <a:xfrm>
          <a:off x="10528300" y="610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99314</xdr:rowOff>
    </xdr:from>
    <xdr:to>
      <xdr:col>50</xdr:col>
      <xdr:colOff>165100</xdr:colOff>
      <xdr:row>37</xdr:row>
      <xdr:rowOff>29464</xdr:rowOff>
    </xdr:to>
    <xdr:sp macro="" textlink="">
      <xdr:nvSpPr>
        <xdr:cNvPr id="313" name="楕円 312"/>
        <xdr:cNvSpPr/>
      </xdr:nvSpPr>
      <xdr:spPr>
        <a:xfrm>
          <a:off x="9588500" y="62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45991</xdr:rowOff>
    </xdr:from>
    <xdr:ext cx="469744" cy="259045"/>
    <xdr:sp macro="" textlink="">
      <xdr:nvSpPr>
        <xdr:cNvPr id="314" name="テキスト ボックス 313"/>
        <xdr:cNvSpPr txBox="1"/>
      </xdr:nvSpPr>
      <xdr:spPr>
        <a:xfrm>
          <a:off x="9404428" y="604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40767</xdr:rowOff>
    </xdr:from>
    <xdr:to>
      <xdr:col>46</xdr:col>
      <xdr:colOff>38100</xdr:colOff>
      <xdr:row>37</xdr:row>
      <xdr:rowOff>142367</xdr:rowOff>
    </xdr:to>
    <xdr:sp macro="" textlink="">
      <xdr:nvSpPr>
        <xdr:cNvPr id="315" name="楕円 314"/>
        <xdr:cNvSpPr/>
      </xdr:nvSpPr>
      <xdr:spPr>
        <a:xfrm>
          <a:off x="8699500" y="63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158894</xdr:rowOff>
    </xdr:from>
    <xdr:ext cx="469744" cy="259045"/>
    <xdr:sp macro="" textlink="">
      <xdr:nvSpPr>
        <xdr:cNvPr id="316" name="テキスト ボックス 315"/>
        <xdr:cNvSpPr txBox="1"/>
      </xdr:nvSpPr>
      <xdr:spPr>
        <a:xfrm>
          <a:off x="8515428" y="61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163322</xdr:rowOff>
    </xdr:from>
    <xdr:to>
      <xdr:col>41</xdr:col>
      <xdr:colOff>101600</xdr:colOff>
      <xdr:row>37</xdr:row>
      <xdr:rowOff>93472</xdr:rowOff>
    </xdr:to>
    <xdr:sp macro="" textlink="">
      <xdr:nvSpPr>
        <xdr:cNvPr id="317" name="楕円 316"/>
        <xdr:cNvSpPr/>
      </xdr:nvSpPr>
      <xdr:spPr>
        <a:xfrm>
          <a:off x="7810500" y="633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109999</xdr:rowOff>
    </xdr:from>
    <xdr:ext cx="469744" cy="259045"/>
    <xdr:sp macro="" textlink="">
      <xdr:nvSpPr>
        <xdr:cNvPr id="318" name="テキスト ボックス 317"/>
        <xdr:cNvSpPr txBox="1"/>
      </xdr:nvSpPr>
      <xdr:spPr>
        <a:xfrm>
          <a:off x="7626428" y="611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170561</xdr:rowOff>
    </xdr:from>
    <xdr:to>
      <xdr:col>36</xdr:col>
      <xdr:colOff>165100</xdr:colOff>
      <xdr:row>37</xdr:row>
      <xdr:rowOff>100711</xdr:rowOff>
    </xdr:to>
    <xdr:sp macro="" textlink="">
      <xdr:nvSpPr>
        <xdr:cNvPr id="319" name="楕円 318"/>
        <xdr:cNvSpPr/>
      </xdr:nvSpPr>
      <xdr:spPr>
        <a:xfrm>
          <a:off x="6921500" y="634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117238</xdr:rowOff>
    </xdr:from>
    <xdr:ext cx="469744" cy="259045"/>
    <xdr:sp macro="" textlink="">
      <xdr:nvSpPr>
        <xdr:cNvPr id="320" name="テキスト ボックス 319"/>
        <xdr:cNvSpPr txBox="1"/>
      </xdr:nvSpPr>
      <xdr:spPr>
        <a:xfrm>
          <a:off x="6737428" y="611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12011</xdr:rowOff>
    </xdr:from>
    <xdr:to>
      <xdr:col>54</xdr:col>
      <xdr:colOff>189865</xdr:colOff>
      <xdr:row>59</xdr:row>
      <xdr:rowOff>91466</xdr:rowOff>
    </xdr:to>
    <xdr:cxnSp macro="">
      <xdr:nvCxnSpPr>
        <xdr:cNvPr id="346" name="直線コネクタ 345"/>
        <xdr:cNvCxnSpPr/>
      </xdr:nvCxnSpPr>
      <xdr:spPr>
        <a:xfrm flipV="1">
          <a:off x="10475595" y="8755961"/>
          <a:ext cx="1270" cy="1451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95293</xdr:rowOff>
    </xdr:from>
    <xdr:ext cx="378565" cy="259045"/>
    <xdr:sp macro="" textlink="">
      <xdr:nvSpPr>
        <xdr:cNvPr id="347" name="農林水産業費最小値テキスト"/>
        <xdr:cNvSpPr txBox="1"/>
      </xdr:nvSpPr>
      <xdr:spPr>
        <a:xfrm>
          <a:off x="10528300" y="1021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91466</xdr:rowOff>
    </xdr:from>
    <xdr:to>
      <xdr:col>55</xdr:col>
      <xdr:colOff>88900</xdr:colOff>
      <xdr:row>59</xdr:row>
      <xdr:rowOff>91466</xdr:rowOff>
    </xdr:to>
    <xdr:cxnSp macro="">
      <xdr:nvCxnSpPr>
        <xdr:cNvPr id="348" name="直線コネクタ 347"/>
        <xdr:cNvCxnSpPr/>
      </xdr:nvCxnSpPr>
      <xdr:spPr>
        <a:xfrm>
          <a:off x="10388600" y="1020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130138</xdr:rowOff>
    </xdr:from>
    <xdr:ext cx="534377" cy="259045"/>
    <xdr:sp macro="" textlink="">
      <xdr:nvSpPr>
        <xdr:cNvPr id="349" name="農林水産業費最大値テキスト"/>
        <xdr:cNvSpPr txBox="1"/>
      </xdr:nvSpPr>
      <xdr:spPr>
        <a:xfrm>
          <a:off x="10528300" y="85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12011</xdr:rowOff>
    </xdr:from>
    <xdr:to>
      <xdr:col>55</xdr:col>
      <xdr:colOff>88900</xdr:colOff>
      <xdr:row>51</xdr:row>
      <xdr:rowOff>12011</xdr:rowOff>
    </xdr:to>
    <xdr:cxnSp macro="">
      <xdr:nvCxnSpPr>
        <xdr:cNvPr id="350" name="直線コネクタ 349"/>
        <xdr:cNvCxnSpPr/>
      </xdr:nvCxnSpPr>
      <xdr:spPr>
        <a:xfrm>
          <a:off x="10388600" y="875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11096</xdr:rowOff>
    </xdr:from>
    <xdr:to>
      <xdr:col>55</xdr:col>
      <xdr:colOff>0</xdr:colOff>
      <xdr:row>59</xdr:row>
      <xdr:rowOff>19293</xdr:rowOff>
    </xdr:to>
    <xdr:cxnSp macro="">
      <xdr:nvCxnSpPr>
        <xdr:cNvPr id="351" name="直線コネクタ 350"/>
        <xdr:cNvCxnSpPr/>
      </xdr:nvCxnSpPr>
      <xdr:spPr>
        <a:xfrm flipV="1">
          <a:off x="9639300" y="10126646"/>
          <a:ext cx="838200" cy="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130195</xdr:rowOff>
    </xdr:from>
    <xdr:ext cx="534377" cy="259045"/>
    <xdr:sp macro="" textlink="">
      <xdr:nvSpPr>
        <xdr:cNvPr id="352" name="農林水産業費平均値テキスト"/>
        <xdr:cNvSpPr txBox="1"/>
      </xdr:nvSpPr>
      <xdr:spPr>
        <a:xfrm>
          <a:off x="10528300" y="9388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107318</xdr:rowOff>
    </xdr:from>
    <xdr:to>
      <xdr:col>55</xdr:col>
      <xdr:colOff>50800</xdr:colOff>
      <xdr:row>56</xdr:row>
      <xdr:rowOff>37468</xdr:rowOff>
    </xdr:to>
    <xdr:sp macro="" textlink="">
      <xdr:nvSpPr>
        <xdr:cNvPr id="353" name="フローチャート: 判断 352"/>
        <xdr:cNvSpPr/>
      </xdr:nvSpPr>
      <xdr:spPr>
        <a:xfrm>
          <a:off x="104267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19293</xdr:rowOff>
    </xdr:from>
    <xdr:to>
      <xdr:col>50</xdr:col>
      <xdr:colOff>114300</xdr:colOff>
      <xdr:row>59</xdr:row>
      <xdr:rowOff>27784</xdr:rowOff>
    </xdr:to>
    <xdr:cxnSp macro="">
      <xdr:nvCxnSpPr>
        <xdr:cNvPr id="354" name="直線コネクタ 353"/>
        <xdr:cNvCxnSpPr/>
      </xdr:nvCxnSpPr>
      <xdr:spPr>
        <a:xfrm flipV="1">
          <a:off x="8750300" y="10134843"/>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87267</xdr:rowOff>
    </xdr:from>
    <xdr:to>
      <xdr:col>50</xdr:col>
      <xdr:colOff>165100</xdr:colOff>
      <xdr:row>56</xdr:row>
      <xdr:rowOff>17417</xdr:rowOff>
    </xdr:to>
    <xdr:sp macro="" textlink="">
      <xdr:nvSpPr>
        <xdr:cNvPr id="355" name="フローチャート: 判断 354"/>
        <xdr:cNvSpPr/>
      </xdr:nvSpPr>
      <xdr:spPr>
        <a:xfrm>
          <a:off x="9588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33944</xdr:rowOff>
    </xdr:from>
    <xdr:ext cx="534377" cy="259045"/>
    <xdr:sp macro="" textlink="">
      <xdr:nvSpPr>
        <xdr:cNvPr id="356" name="テキスト ボックス 355"/>
        <xdr:cNvSpPr txBox="1"/>
      </xdr:nvSpPr>
      <xdr:spPr>
        <a:xfrm>
          <a:off x="9372111" y="92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27784</xdr:rowOff>
    </xdr:from>
    <xdr:to>
      <xdr:col>45</xdr:col>
      <xdr:colOff>177800</xdr:colOff>
      <xdr:row>59</xdr:row>
      <xdr:rowOff>28046</xdr:rowOff>
    </xdr:to>
    <xdr:cxnSp macro="">
      <xdr:nvCxnSpPr>
        <xdr:cNvPr id="357" name="直線コネクタ 356"/>
        <xdr:cNvCxnSpPr/>
      </xdr:nvCxnSpPr>
      <xdr:spPr>
        <a:xfrm flipV="1">
          <a:off x="7861300" y="10143334"/>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163391</xdr:rowOff>
    </xdr:from>
    <xdr:to>
      <xdr:col>46</xdr:col>
      <xdr:colOff>38100</xdr:colOff>
      <xdr:row>56</xdr:row>
      <xdr:rowOff>93541</xdr:rowOff>
    </xdr:to>
    <xdr:sp macro="" textlink="">
      <xdr:nvSpPr>
        <xdr:cNvPr id="358" name="フローチャート: 判断 357"/>
        <xdr:cNvSpPr/>
      </xdr:nvSpPr>
      <xdr:spPr>
        <a:xfrm>
          <a:off x="8699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110068</xdr:rowOff>
    </xdr:from>
    <xdr:ext cx="534377" cy="259045"/>
    <xdr:sp macro="" textlink="">
      <xdr:nvSpPr>
        <xdr:cNvPr id="359" name="テキスト ボックス 358"/>
        <xdr:cNvSpPr txBox="1"/>
      </xdr:nvSpPr>
      <xdr:spPr>
        <a:xfrm>
          <a:off x="8483111" y="93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27980</xdr:rowOff>
    </xdr:from>
    <xdr:to>
      <xdr:col>41</xdr:col>
      <xdr:colOff>50800</xdr:colOff>
      <xdr:row>59</xdr:row>
      <xdr:rowOff>28046</xdr:rowOff>
    </xdr:to>
    <xdr:cxnSp macro="">
      <xdr:nvCxnSpPr>
        <xdr:cNvPr id="360" name="直線コネクタ 359"/>
        <xdr:cNvCxnSpPr/>
      </xdr:nvCxnSpPr>
      <xdr:spPr>
        <a:xfrm>
          <a:off x="6972300" y="10143530"/>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165938</xdr:rowOff>
    </xdr:from>
    <xdr:to>
      <xdr:col>41</xdr:col>
      <xdr:colOff>101600</xdr:colOff>
      <xdr:row>57</xdr:row>
      <xdr:rowOff>96088</xdr:rowOff>
    </xdr:to>
    <xdr:sp macro="" textlink="">
      <xdr:nvSpPr>
        <xdr:cNvPr id="361" name="フローチャート: 判断 360"/>
        <xdr:cNvSpPr/>
      </xdr:nvSpPr>
      <xdr:spPr>
        <a:xfrm>
          <a:off x="7810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112615</xdr:rowOff>
    </xdr:from>
    <xdr:ext cx="534377" cy="259045"/>
    <xdr:sp macro="" textlink="">
      <xdr:nvSpPr>
        <xdr:cNvPr id="362" name="テキスト ボックス 361"/>
        <xdr:cNvSpPr txBox="1"/>
      </xdr:nvSpPr>
      <xdr:spPr>
        <a:xfrm>
          <a:off x="7594111" y="9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3" name="フローチャート: 判断 362"/>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65622</xdr:rowOff>
    </xdr:from>
    <xdr:ext cx="469744" cy="259045"/>
    <xdr:sp macro="" textlink="">
      <xdr:nvSpPr>
        <xdr:cNvPr id="364" name="テキスト ボックス 363"/>
        <xdr:cNvSpPr txBox="1"/>
      </xdr:nvSpPr>
      <xdr:spPr>
        <a:xfrm>
          <a:off x="6737428" y="966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131746</xdr:rowOff>
    </xdr:from>
    <xdr:to>
      <xdr:col>55</xdr:col>
      <xdr:colOff>50800</xdr:colOff>
      <xdr:row>59</xdr:row>
      <xdr:rowOff>61896</xdr:rowOff>
    </xdr:to>
    <xdr:sp macro="" textlink="">
      <xdr:nvSpPr>
        <xdr:cNvPr id="370" name="楕円 369"/>
        <xdr:cNvSpPr/>
      </xdr:nvSpPr>
      <xdr:spPr>
        <a:xfrm>
          <a:off x="10426700" y="100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46673</xdr:rowOff>
    </xdr:from>
    <xdr:ext cx="469744" cy="259045"/>
    <xdr:sp macro="" textlink="">
      <xdr:nvSpPr>
        <xdr:cNvPr id="371" name="農林水産業費該当値テキスト"/>
        <xdr:cNvSpPr txBox="1"/>
      </xdr:nvSpPr>
      <xdr:spPr>
        <a:xfrm>
          <a:off x="10528300" y="999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139943</xdr:rowOff>
    </xdr:from>
    <xdr:to>
      <xdr:col>50</xdr:col>
      <xdr:colOff>165100</xdr:colOff>
      <xdr:row>59</xdr:row>
      <xdr:rowOff>70093</xdr:rowOff>
    </xdr:to>
    <xdr:sp macro="" textlink="">
      <xdr:nvSpPr>
        <xdr:cNvPr id="372" name="楕円 371"/>
        <xdr:cNvSpPr/>
      </xdr:nvSpPr>
      <xdr:spPr>
        <a:xfrm>
          <a:off x="9588500" y="1008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61220</xdr:rowOff>
    </xdr:from>
    <xdr:ext cx="469744" cy="259045"/>
    <xdr:sp macro="" textlink="">
      <xdr:nvSpPr>
        <xdr:cNvPr id="373" name="テキスト ボックス 372"/>
        <xdr:cNvSpPr txBox="1"/>
      </xdr:nvSpPr>
      <xdr:spPr>
        <a:xfrm>
          <a:off x="9404428" y="1017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148434</xdr:rowOff>
    </xdr:from>
    <xdr:to>
      <xdr:col>46</xdr:col>
      <xdr:colOff>38100</xdr:colOff>
      <xdr:row>59</xdr:row>
      <xdr:rowOff>78584</xdr:rowOff>
    </xdr:to>
    <xdr:sp macro="" textlink="">
      <xdr:nvSpPr>
        <xdr:cNvPr id="374" name="楕円 373"/>
        <xdr:cNvSpPr/>
      </xdr:nvSpPr>
      <xdr:spPr>
        <a:xfrm>
          <a:off x="8699500" y="1009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69711</xdr:rowOff>
    </xdr:from>
    <xdr:ext cx="469744" cy="259045"/>
    <xdr:sp macro="" textlink="">
      <xdr:nvSpPr>
        <xdr:cNvPr id="375" name="テキスト ボックス 374"/>
        <xdr:cNvSpPr txBox="1"/>
      </xdr:nvSpPr>
      <xdr:spPr>
        <a:xfrm>
          <a:off x="8515428" y="101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148696</xdr:rowOff>
    </xdr:from>
    <xdr:to>
      <xdr:col>41</xdr:col>
      <xdr:colOff>101600</xdr:colOff>
      <xdr:row>59</xdr:row>
      <xdr:rowOff>78846</xdr:rowOff>
    </xdr:to>
    <xdr:sp macro="" textlink="">
      <xdr:nvSpPr>
        <xdr:cNvPr id="376" name="楕円 375"/>
        <xdr:cNvSpPr/>
      </xdr:nvSpPr>
      <xdr:spPr>
        <a:xfrm>
          <a:off x="7810500" y="1009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69973</xdr:rowOff>
    </xdr:from>
    <xdr:ext cx="469744" cy="259045"/>
    <xdr:sp macro="" textlink="">
      <xdr:nvSpPr>
        <xdr:cNvPr id="377" name="テキスト ボックス 376"/>
        <xdr:cNvSpPr txBox="1"/>
      </xdr:nvSpPr>
      <xdr:spPr>
        <a:xfrm>
          <a:off x="7626428" y="1018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148630</xdr:rowOff>
    </xdr:from>
    <xdr:to>
      <xdr:col>36</xdr:col>
      <xdr:colOff>165100</xdr:colOff>
      <xdr:row>59</xdr:row>
      <xdr:rowOff>78780</xdr:rowOff>
    </xdr:to>
    <xdr:sp macro="" textlink="">
      <xdr:nvSpPr>
        <xdr:cNvPr id="378" name="楕円 377"/>
        <xdr:cNvSpPr/>
      </xdr:nvSpPr>
      <xdr:spPr>
        <a:xfrm>
          <a:off x="6921500" y="1009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69907</xdr:rowOff>
    </xdr:from>
    <xdr:ext cx="469744" cy="259045"/>
    <xdr:sp macro="" textlink="">
      <xdr:nvSpPr>
        <xdr:cNvPr id="379" name="テキスト ボックス 378"/>
        <xdr:cNvSpPr txBox="1"/>
      </xdr:nvSpPr>
      <xdr:spPr>
        <a:xfrm>
          <a:off x="6737428" y="1018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120772</xdr:rowOff>
    </xdr:from>
    <xdr:to>
      <xdr:col>54</xdr:col>
      <xdr:colOff>189865</xdr:colOff>
      <xdr:row>78</xdr:row>
      <xdr:rowOff>108383</xdr:rowOff>
    </xdr:to>
    <xdr:cxnSp macro="">
      <xdr:nvCxnSpPr>
        <xdr:cNvPr id="401" name="直線コネクタ 400"/>
        <xdr:cNvCxnSpPr/>
      </xdr:nvCxnSpPr>
      <xdr:spPr>
        <a:xfrm flipV="1">
          <a:off x="10475595" y="12293722"/>
          <a:ext cx="1270" cy="118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112210</xdr:rowOff>
    </xdr:from>
    <xdr:ext cx="378565" cy="259045"/>
    <xdr:sp macro="" textlink="">
      <xdr:nvSpPr>
        <xdr:cNvPr id="402" name="商工費最小値テキスト"/>
        <xdr:cNvSpPr txBox="1"/>
      </xdr:nvSpPr>
      <xdr:spPr>
        <a:xfrm>
          <a:off x="10528300" y="13485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108383</xdr:rowOff>
    </xdr:from>
    <xdr:to>
      <xdr:col>55</xdr:col>
      <xdr:colOff>88900</xdr:colOff>
      <xdr:row>78</xdr:row>
      <xdr:rowOff>108383</xdr:rowOff>
    </xdr:to>
    <xdr:cxnSp macro="">
      <xdr:nvCxnSpPr>
        <xdr:cNvPr id="403" name="直線コネクタ 402"/>
        <xdr:cNvCxnSpPr/>
      </xdr:nvCxnSpPr>
      <xdr:spPr>
        <a:xfrm>
          <a:off x="10388600" y="13481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67449</xdr:rowOff>
    </xdr:from>
    <xdr:ext cx="534377" cy="259045"/>
    <xdr:sp macro="" textlink="">
      <xdr:nvSpPr>
        <xdr:cNvPr id="404" name="商工費最大値テキスト"/>
        <xdr:cNvSpPr txBox="1"/>
      </xdr:nvSpPr>
      <xdr:spPr>
        <a:xfrm>
          <a:off x="10528300" y="1206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120772</xdr:rowOff>
    </xdr:from>
    <xdr:to>
      <xdr:col>55</xdr:col>
      <xdr:colOff>88900</xdr:colOff>
      <xdr:row>71</xdr:row>
      <xdr:rowOff>120772</xdr:rowOff>
    </xdr:to>
    <xdr:cxnSp macro="">
      <xdr:nvCxnSpPr>
        <xdr:cNvPr id="405" name="直線コネクタ 404"/>
        <xdr:cNvCxnSpPr/>
      </xdr:nvCxnSpPr>
      <xdr:spPr>
        <a:xfrm>
          <a:off x="10388600" y="12293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75235</xdr:rowOff>
    </xdr:from>
    <xdr:to>
      <xdr:col>55</xdr:col>
      <xdr:colOff>0</xdr:colOff>
      <xdr:row>74</xdr:row>
      <xdr:rowOff>165029</xdr:rowOff>
    </xdr:to>
    <xdr:cxnSp macro="">
      <xdr:nvCxnSpPr>
        <xdr:cNvPr id="406" name="直線コネクタ 405"/>
        <xdr:cNvCxnSpPr/>
      </xdr:nvCxnSpPr>
      <xdr:spPr>
        <a:xfrm flipV="1">
          <a:off x="9639300" y="12591085"/>
          <a:ext cx="838200" cy="26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167911</xdr:rowOff>
    </xdr:from>
    <xdr:ext cx="534377" cy="259045"/>
    <xdr:sp macro="" textlink="">
      <xdr:nvSpPr>
        <xdr:cNvPr id="407" name="商工費平均値テキスト"/>
        <xdr:cNvSpPr txBox="1"/>
      </xdr:nvSpPr>
      <xdr:spPr>
        <a:xfrm>
          <a:off x="10528300" y="12855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18034</xdr:rowOff>
    </xdr:from>
    <xdr:to>
      <xdr:col>55</xdr:col>
      <xdr:colOff>50800</xdr:colOff>
      <xdr:row>75</xdr:row>
      <xdr:rowOff>119634</xdr:rowOff>
    </xdr:to>
    <xdr:sp macro="" textlink="">
      <xdr:nvSpPr>
        <xdr:cNvPr id="408" name="フローチャート: 判断 407"/>
        <xdr:cNvSpPr/>
      </xdr:nvSpPr>
      <xdr:spPr>
        <a:xfrm>
          <a:off x="10426700" y="1287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133893</xdr:rowOff>
    </xdr:from>
    <xdr:to>
      <xdr:col>50</xdr:col>
      <xdr:colOff>114300</xdr:colOff>
      <xdr:row>74</xdr:row>
      <xdr:rowOff>165029</xdr:rowOff>
    </xdr:to>
    <xdr:cxnSp macro="">
      <xdr:nvCxnSpPr>
        <xdr:cNvPr id="409" name="直線コネクタ 408"/>
        <xdr:cNvCxnSpPr/>
      </xdr:nvCxnSpPr>
      <xdr:spPr>
        <a:xfrm>
          <a:off x="8750300" y="12821193"/>
          <a:ext cx="889000" cy="3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8661</xdr:rowOff>
    </xdr:from>
    <xdr:to>
      <xdr:col>50</xdr:col>
      <xdr:colOff>165100</xdr:colOff>
      <xdr:row>75</xdr:row>
      <xdr:rowOff>110261</xdr:rowOff>
    </xdr:to>
    <xdr:sp macro="" textlink="">
      <xdr:nvSpPr>
        <xdr:cNvPr id="410" name="フローチャート: 判断 409"/>
        <xdr:cNvSpPr/>
      </xdr:nvSpPr>
      <xdr:spPr>
        <a:xfrm>
          <a:off x="9588500" y="128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101388</xdr:rowOff>
    </xdr:from>
    <xdr:ext cx="534377" cy="259045"/>
    <xdr:sp macro="" textlink="">
      <xdr:nvSpPr>
        <xdr:cNvPr id="411" name="テキスト ボックス 410"/>
        <xdr:cNvSpPr txBox="1"/>
      </xdr:nvSpPr>
      <xdr:spPr>
        <a:xfrm>
          <a:off x="9372111" y="1296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133893</xdr:rowOff>
    </xdr:from>
    <xdr:to>
      <xdr:col>45</xdr:col>
      <xdr:colOff>177800</xdr:colOff>
      <xdr:row>76</xdr:row>
      <xdr:rowOff>13146</xdr:rowOff>
    </xdr:to>
    <xdr:cxnSp macro="">
      <xdr:nvCxnSpPr>
        <xdr:cNvPr id="412" name="直線コネクタ 411"/>
        <xdr:cNvCxnSpPr/>
      </xdr:nvCxnSpPr>
      <xdr:spPr>
        <a:xfrm flipV="1">
          <a:off x="7861300" y="12821193"/>
          <a:ext cx="889000" cy="22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9622</xdr:rowOff>
    </xdr:from>
    <xdr:to>
      <xdr:col>46</xdr:col>
      <xdr:colOff>38100</xdr:colOff>
      <xdr:row>75</xdr:row>
      <xdr:rowOff>111222</xdr:rowOff>
    </xdr:to>
    <xdr:sp macro="" textlink="">
      <xdr:nvSpPr>
        <xdr:cNvPr id="413" name="フローチャート: 判断 412"/>
        <xdr:cNvSpPr/>
      </xdr:nvSpPr>
      <xdr:spPr>
        <a:xfrm>
          <a:off x="86995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102349</xdr:rowOff>
    </xdr:from>
    <xdr:ext cx="534377" cy="259045"/>
    <xdr:sp macro="" textlink="">
      <xdr:nvSpPr>
        <xdr:cNvPr id="414" name="テキスト ボックス 413"/>
        <xdr:cNvSpPr txBox="1"/>
      </xdr:nvSpPr>
      <xdr:spPr>
        <a:xfrm>
          <a:off x="8483111" y="12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162561</xdr:rowOff>
    </xdr:from>
    <xdr:to>
      <xdr:col>41</xdr:col>
      <xdr:colOff>50800</xdr:colOff>
      <xdr:row>76</xdr:row>
      <xdr:rowOff>13146</xdr:rowOff>
    </xdr:to>
    <xdr:cxnSp macro="">
      <xdr:nvCxnSpPr>
        <xdr:cNvPr id="415" name="直線コネクタ 414"/>
        <xdr:cNvCxnSpPr/>
      </xdr:nvCxnSpPr>
      <xdr:spPr>
        <a:xfrm>
          <a:off x="6972300" y="13021311"/>
          <a:ext cx="889000" cy="2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61331</xdr:rowOff>
    </xdr:from>
    <xdr:to>
      <xdr:col>41</xdr:col>
      <xdr:colOff>101600</xdr:colOff>
      <xdr:row>75</xdr:row>
      <xdr:rowOff>162931</xdr:rowOff>
    </xdr:to>
    <xdr:sp macro="" textlink="">
      <xdr:nvSpPr>
        <xdr:cNvPr id="416" name="フローチャート: 判断 415"/>
        <xdr:cNvSpPr/>
      </xdr:nvSpPr>
      <xdr:spPr>
        <a:xfrm>
          <a:off x="7810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8008</xdr:rowOff>
    </xdr:from>
    <xdr:ext cx="534377" cy="259045"/>
    <xdr:sp macro="" textlink="">
      <xdr:nvSpPr>
        <xdr:cNvPr id="417" name="テキスト ボックス 416"/>
        <xdr:cNvSpPr txBox="1"/>
      </xdr:nvSpPr>
      <xdr:spPr>
        <a:xfrm>
          <a:off x="7594111" y="1269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8" name="フローチャート: 判断 417"/>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144959</xdr:rowOff>
    </xdr:from>
    <xdr:ext cx="469744" cy="259045"/>
    <xdr:sp macro="" textlink="">
      <xdr:nvSpPr>
        <xdr:cNvPr id="419" name="テキスト ボックス 418"/>
        <xdr:cNvSpPr txBox="1"/>
      </xdr:nvSpPr>
      <xdr:spPr>
        <a:xfrm>
          <a:off x="6737428"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24435</xdr:rowOff>
    </xdr:from>
    <xdr:to>
      <xdr:col>55</xdr:col>
      <xdr:colOff>50800</xdr:colOff>
      <xdr:row>73</xdr:row>
      <xdr:rowOff>126035</xdr:rowOff>
    </xdr:to>
    <xdr:sp macro="" textlink="">
      <xdr:nvSpPr>
        <xdr:cNvPr id="425" name="楕円 424"/>
        <xdr:cNvSpPr/>
      </xdr:nvSpPr>
      <xdr:spPr>
        <a:xfrm>
          <a:off x="10426700" y="125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47312</xdr:rowOff>
    </xdr:from>
    <xdr:ext cx="534377" cy="259045"/>
    <xdr:sp macro="" textlink="">
      <xdr:nvSpPr>
        <xdr:cNvPr id="426" name="商工費該当値テキスト"/>
        <xdr:cNvSpPr txBox="1"/>
      </xdr:nvSpPr>
      <xdr:spPr>
        <a:xfrm>
          <a:off x="10528300" y="123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114229</xdr:rowOff>
    </xdr:from>
    <xdr:to>
      <xdr:col>50</xdr:col>
      <xdr:colOff>165100</xdr:colOff>
      <xdr:row>75</xdr:row>
      <xdr:rowOff>44379</xdr:rowOff>
    </xdr:to>
    <xdr:sp macro="" textlink="">
      <xdr:nvSpPr>
        <xdr:cNvPr id="427" name="楕円 426"/>
        <xdr:cNvSpPr/>
      </xdr:nvSpPr>
      <xdr:spPr>
        <a:xfrm>
          <a:off x="9588500" y="1280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60906</xdr:rowOff>
    </xdr:from>
    <xdr:ext cx="534377" cy="259045"/>
    <xdr:sp macro="" textlink="">
      <xdr:nvSpPr>
        <xdr:cNvPr id="428" name="テキスト ボックス 427"/>
        <xdr:cNvSpPr txBox="1"/>
      </xdr:nvSpPr>
      <xdr:spPr>
        <a:xfrm>
          <a:off x="9372111" y="1257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83093</xdr:rowOff>
    </xdr:from>
    <xdr:to>
      <xdr:col>46</xdr:col>
      <xdr:colOff>38100</xdr:colOff>
      <xdr:row>75</xdr:row>
      <xdr:rowOff>13243</xdr:rowOff>
    </xdr:to>
    <xdr:sp macro="" textlink="">
      <xdr:nvSpPr>
        <xdr:cNvPr id="429" name="楕円 428"/>
        <xdr:cNvSpPr/>
      </xdr:nvSpPr>
      <xdr:spPr>
        <a:xfrm>
          <a:off x="8699500" y="1277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29770</xdr:rowOff>
    </xdr:from>
    <xdr:ext cx="534377" cy="259045"/>
    <xdr:sp macro="" textlink="">
      <xdr:nvSpPr>
        <xdr:cNvPr id="430" name="テキスト ボックス 429"/>
        <xdr:cNvSpPr txBox="1"/>
      </xdr:nvSpPr>
      <xdr:spPr>
        <a:xfrm>
          <a:off x="8483111" y="1254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133797</xdr:rowOff>
    </xdr:from>
    <xdr:to>
      <xdr:col>41</xdr:col>
      <xdr:colOff>101600</xdr:colOff>
      <xdr:row>76</xdr:row>
      <xdr:rowOff>63946</xdr:rowOff>
    </xdr:to>
    <xdr:sp macro="" textlink="">
      <xdr:nvSpPr>
        <xdr:cNvPr id="431" name="楕円 430"/>
        <xdr:cNvSpPr/>
      </xdr:nvSpPr>
      <xdr:spPr>
        <a:xfrm>
          <a:off x="7810500" y="129925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55073</xdr:rowOff>
    </xdr:from>
    <xdr:ext cx="534377" cy="259045"/>
    <xdr:sp macro="" textlink="">
      <xdr:nvSpPr>
        <xdr:cNvPr id="432" name="テキスト ボックス 431"/>
        <xdr:cNvSpPr txBox="1"/>
      </xdr:nvSpPr>
      <xdr:spPr>
        <a:xfrm>
          <a:off x="7594111" y="1308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111760</xdr:rowOff>
    </xdr:from>
    <xdr:to>
      <xdr:col>36</xdr:col>
      <xdr:colOff>165100</xdr:colOff>
      <xdr:row>76</xdr:row>
      <xdr:rowOff>41911</xdr:rowOff>
    </xdr:to>
    <xdr:sp macro="" textlink="">
      <xdr:nvSpPr>
        <xdr:cNvPr id="433" name="楕円 432"/>
        <xdr:cNvSpPr/>
      </xdr:nvSpPr>
      <xdr:spPr>
        <a:xfrm>
          <a:off x="6921500" y="129705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58437</xdr:rowOff>
    </xdr:from>
    <xdr:ext cx="534377" cy="259045"/>
    <xdr:sp macro="" textlink="">
      <xdr:nvSpPr>
        <xdr:cNvPr id="434" name="テキスト ボックス 433"/>
        <xdr:cNvSpPr txBox="1"/>
      </xdr:nvSpPr>
      <xdr:spPr>
        <a:xfrm>
          <a:off x="6705111" y="1274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xdr:rowOff>
    </xdr:from>
    <xdr:to>
      <xdr:col>54</xdr:col>
      <xdr:colOff>189865</xdr:colOff>
      <xdr:row>99</xdr:row>
      <xdr:rowOff>110058</xdr:rowOff>
    </xdr:to>
    <xdr:cxnSp macro="">
      <xdr:nvCxnSpPr>
        <xdr:cNvPr id="459" name="直線コネクタ 458"/>
        <xdr:cNvCxnSpPr/>
      </xdr:nvCxnSpPr>
      <xdr:spPr>
        <a:xfrm flipV="1">
          <a:off x="10475595" y="15602338"/>
          <a:ext cx="1270" cy="148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113885</xdr:rowOff>
    </xdr:from>
    <xdr:ext cx="534377" cy="259045"/>
    <xdr:sp macro="" textlink="">
      <xdr:nvSpPr>
        <xdr:cNvPr id="460" name="土木費最小値テキスト"/>
        <xdr:cNvSpPr txBox="1"/>
      </xdr:nvSpPr>
      <xdr:spPr>
        <a:xfrm>
          <a:off x="10528300" y="170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110058</xdr:rowOff>
    </xdr:from>
    <xdr:to>
      <xdr:col>55</xdr:col>
      <xdr:colOff>88900</xdr:colOff>
      <xdr:row>99</xdr:row>
      <xdr:rowOff>110058</xdr:rowOff>
    </xdr:to>
    <xdr:cxnSp macro="">
      <xdr:nvCxnSpPr>
        <xdr:cNvPr id="461" name="直線コネクタ 460"/>
        <xdr:cNvCxnSpPr/>
      </xdr:nvCxnSpPr>
      <xdr:spPr>
        <a:xfrm>
          <a:off x="10388600" y="1708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118515</xdr:rowOff>
    </xdr:from>
    <xdr:ext cx="534377" cy="259045"/>
    <xdr:sp macro="" textlink="">
      <xdr:nvSpPr>
        <xdr:cNvPr id="462" name="土木費最大値テキスト"/>
        <xdr:cNvSpPr txBox="1"/>
      </xdr:nvSpPr>
      <xdr:spPr>
        <a:xfrm>
          <a:off x="10528300" y="1537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xdr:rowOff>
    </xdr:from>
    <xdr:to>
      <xdr:col>55</xdr:col>
      <xdr:colOff>88900</xdr:colOff>
      <xdr:row>91</xdr:row>
      <xdr:rowOff>388</xdr:rowOff>
    </xdr:to>
    <xdr:cxnSp macro="">
      <xdr:nvCxnSpPr>
        <xdr:cNvPr id="463" name="直線コネクタ 462"/>
        <xdr:cNvCxnSpPr/>
      </xdr:nvCxnSpPr>
      <xdr:spPr>
        <a:xfrm>
          <a:off x="10388600" y="1560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62128</xdr:rowOff>
    </xdr:from>
    <xdr:to>
      <xdr:col>55</xdr:col>
      <xdr:colOff>0</xdr:colOff>
      <xdr:row>97</xdr:row>
      <xdr:rowOff>102572</xdr:rowOff>
    </xdr:to>
    <xdr:cxnSp macro="">
      <xdr:nvCxnSpPr>
        <xdr:cNvPr id="464" name="直線コネクタ 463"/>
        <xdr:cNvCxnSpPr/>
      </xdr:nvCxnSpPr>
      <xdr:spPr>
        <a:xfrm>
          <a:off x="9639300" y="16521328"/>
          <a:ext cx="838200" cy="21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10126</xdr:rowOff>
    </xdr:from>
    <xdr:ext cx="534377" cy="259045"/>
    <xdr:sp macro="" textlink="">
      <xdr:nvSpPr>
        <xdr:cNvPr id="465" name="土木費平均値テキスト"/>
        <xdr:cNvSpPr txBox="1"/>
      </xdr:nvSpPr>
      <xdr:spPr>
        <a:xfrm>
          <a:off x="10528300" y="16297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158699</xdr:rowOff>
    </xdr:from>
    <xdr:to>
      <xdr:col>55</xdr:col>
      <xdr:colOff>50800</xdr:colOff>
      <xdr:row>96</xdr:row>
      <xdr:rowOff>88849</xdr:rowOff>
    </xdr:to>
    <xdr:sp macro="" textlink="">
      <xdr:nvSpPr>
        <xdr:cNvPr id="466" name="フローチャート: 判断 465"/>
        <xdr:cNvSpPr/>
      </xdr:nvSpPr>
      <xdr:spPr>
        <a:xfrm>
          <a:off x="104267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62128</xdr:rowOff>
    </xdr:from>
    <xdr:to>
      <xdr:col>50</xdr:col>
      <xdr:colOff>114300</xdr:colOff>
      <xdr:row>96</xdr:row>
      <xdr:rowOff>110801</xdr:rowOff>
    </xdr:to>
    <xdr:cxnSp macro="">
      <xdr:nvCxnSpPr>
        <xdr:cNvPr id="467" name="直線コネクタ 466"/>
        <xdr:cNvCxnSpPr/>
      </xdr:nvCxnSpPr>
      <xdr:spPr>
        <a:xfrm flipV="1">
          <a:off x="8750300" y="16521328"/>
          <a:ext cx="889000" cy="4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136468</xdr:rowOff>
    </xdr:from>
    <xdr:to>
      <xdr:col>50</xdr:col>
      <xdr:colOff>165100</xdr:colOff>
      <xdr:row>96</xdr:row>
      <xdr:rowOff>66618</xdr:rowOff>
    </xdr:to>
    <xdr:sp macro="" textlink="">
      <xdr:nvSpPr>
        <xdr:cNvPr id="468" name="フローチャート: 判断 467"/>
        <xdr:cNvSpPr/>
      </xdr:nvSpPr>
      <xdr:spPr>
        <a:xfrm>
          <a:off x="95885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83145</xdr:rowOff>
    </xdr:from>
    <xdr:ext cx="534377" cy="259045"/>
    <xdr:sp macro="" textlink="">
      <xdr:nvSpPr>
        <xdr:cNvPr id="469" name="テキスト ボックス 468"/>
        <xdr:cNvSpPr txBox="1"/>
      </xdr:nvSpPr>
      <xdr:spPr>
        <a:xfrm>
          <a:off x="9372111" y="161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110801</xdr:rowOff>
    </xdr:from>
    <xdr:to>
      <xdr:col>45</xdr:col>
      <xdr:colOff>177800</xdr:colOff>
      <xdr:row>96</xdr:row>
      <xdr:rowOff>151606</xdr:rowOff>
    </xdr:to>
    <xdr:cxnSp macro="">
      <xdr:nvCxnSpPr>
        <xdr:cNvPr id="470" name="直線コネクタ 469"/>
        <xdr:cNvCxnSpPr/>
      </xdr:nvCxnSpPr>
      <xdr:spPr>
        <a:xfrm flipV="1">
          <a:off x="7861300" y="16570001"/>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4338</xdr:rowOff>
    </xdr:from>
    <xdr:to>
      <xdr:col>46</xdr:col>
      <xdr:colOff>38100</xdr:colOff>
      <xdr:row>96</xdr:row>
      <xdr:rowOff>105938</xdr:rowOff>
    </xdr:to>
    <xdr:sp macro="" textlink="">
      <xdr:nvSpPr>
        <xdr:cNvPr id="471" name="フローチャート: 判断 470"/>
        <xdr:cNvSpPr/>
      </xdr:nvSpPr>
      <xdr:spPr>
        <a:xfrm>
          <a:off x="8699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122465</xdr:rowOff>
    </xdr:from>
    <xdr:ext cx="534377" cy="259045"/>
    <xdr:sp macro="" textlink="">
      <xdr:nvSpPr>
        <xdr:cNvPr id="472" name="テキスト ボックス 471"/>
        <xdr:cNvSpPr txBox="1"/>
      </xdr:nvSpPr>
      <xdr:spPr>
        <a:xfrm>
          <a:off x="8483111" y="162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151606</xdr:rowOff>
    </xdr:from>
    <xdr:to>
      <xdr:col>41</xdr:col>
      <xdr:colOff>50800</xdr:colOff>
      <xdr:row>97</xdr:row>
      <xdr:rowOff>143853</xdr:rowOff>
    </xdr:to>
    <xdr:cxnSp macro="">
      <xdr:nvCxnSpPr>
        <xdr:cNvPr id="473" name="直線コネクタ 472"/>
        <xdr:cNvCxnSpPr/>
      </xdr:nvCxnSpPr>
      <xdr:spPr>
        <a:xfrm flipV="1">
          <a:off x="6972300" y="16610806"/>
          <a:ext cx="889000" cy="16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96462</xdr:rowOff>
    </xdr:from>
    <xdr:to>
      <xdr:col>41</xdr:col>
      <xdr:colOff>101600</xdr:colOff>
      <xdr:row>97</xdr:row>
      <xdr:rowOff>26612</xdr:rowOff>
    </xdr:to>
    <xdr:sp macro="" textlink="">
      <xdr:nvSpPr>
        <xdr:cNvPr id="474" name="フローチャート: 判断 473"/>
        <xdr:cNvSpPr/>
      </xdr:nvSpPr>
      <xdr:spPr>
        <a:xfrm>
          <a:off x="7810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43139</xdr:rowOff>
    </xdr:from>
    <xdr:ext cx="534377" cy="259045"/>
    <xdr:sp macro="" textlink="">
      <xdr:nvSpPr>
        <xdr:cNvPr id="475" name="テキスト ボックス 474"/>
        <xdr:cNvSpPr txBox="1"/>
      </xdr:nvSpPr>
      <xdr:spPr>
        <a:xfrm>
          <a:off x="7594111" y="1633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112083</xdr:rowOff>
    </xdr:from>
    <xdr:to>
      <xdr:col>36</xdr:col>
      <xdr:colOff>165100</xdr:colOff>
      <xdr:row>97</xdr:row>
      <xdr:rowOff>42233</xdr:rowOff>
    </xdr:to>
    <xdr:sp macro="" textlink="">
      <xdr:nvSpPr>
        <xdr:cNvPr id="476" name="フローチャート: 判断 475"/>
        <xdr:cNvSpPr/>
      </xdr:nvSpPr>
      <xdr:spPr>
        <a:xfrm>
          <a:off x="6921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58760</xdr:rowOff>
    </xdr:from>
    <xdr:ext cx="534377" cy="259045"/>
    <xdr:sp macro="" textlink="">
      <xdr:nvSpPr>
        <xdr:cNvPr id="477" name="テキスト ボックス 476"/>
        <xdr:cNvSpPr txBox="1"/>
      </xdr:nvSpPr>
      <xdr:spPr>
        <a:xfrm>
          <a:off x="6705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51772</xdr:rowOff>
    </xdr:from>
    <xdr:to>
      <xdr:col>55</xdr:col>
      <xdr:colOff>50800</xdr:colOff>
      <xdr:row>97</xdr:row>
      <xdr:rowOff>153372</xdr:rowOff>
    </xdr:to>
    <xdr:sp macro="" textlink="">
      <xdr:nvSpPr>
        <xdr:cNvPr id="483" name="楕円 482"/>
        <xdr:cNvSpPr/>
      </xdr:nvSpPr>
      <xdr:spPr>
        <a:xfrm>
          <a:off x="10426700" y="166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30199</xdr:rowOff>
    </xdr:from>
    <xdr:ext cx="534377" cy="259045"/>
    <xdr:sp macro="" textlink="">
      <xdr:nvSpPr>
        <xdr:cNvPr id="484" name="土木費該当値テキスト"/>
        <xdr:cNvSpPr txBox="1"/>
      </xdr:nvSpPr>
      <xdr:spPr>
        <a:xfrm>
          <a:off x="10528300" y="1666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11328</xdr:rowOff>
    </xdr:from>
    <xdr:to>
      <xdr:col>50</xdr:col>
      <xdr:colOff>165100</xdr:colOff>
      <xdr:row>96</xdr:row>
      <xdr:rowOff>112928</xdr:rowOff>
    </xdr:to>
    <xdr:sp macro="" textlink="">
      <xdr:nvSpPr>
        <xdr:cNvPr id="485" name="楕円 484"/>
        <xdr:cNvSpPr/>
      </xdr:nvSpPr>
      <xdr:spPr>
        <a:xfrm>
          <a:off x="9588500" y="1647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104055</xdr:rowOff>
    </xdr:from>
    <xdr:ext cx="534377" cy="259045"/>
    <xdr:sp macro="" textlink="">
      <xdr:nvSpPr>
        <xdr:cNvPr id="486" name="テキスト ボックス 485"/>
        <xdr:cNvSpPr txBox="1"/>
      </xdr:nvSpPr>
      <xdr:spPr>
        <a:xfrm>
          <a:off x="9372111" y="1656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60001</xdr:rowOff>
    </xdr:from>
    <xdr:to>
      <xdr:col>46</xdr:col>
      <xdr:colOff>38100</xdr:colOff>
      <xdr:row>96</xdr:row>
      <xdr:rowOff>161601</xdr:rowOff>
    </xdr:to>
    <xdr:sp macro="" textlink="">
      <xdr:nvSpPr>
        <xdr:cNvPr id="487" name="楕円 486"/>
        <xdr:cNvSpPr/>
      </xdr:nvSpPr>
      <xdr:spPr>
        <a:xfrm>
          <a:off x="8699500" y="1651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152728</xdr:rowOff>
    </xdr:from>
    <xdr:ext cx="534377" cy="259045"/>
    <xdr:sp macro="" textlink="">
      <xdr:nvSpPr>
        <xdr:cNvPr id="488" name="テキスト ボックス 487"/>
        <xdr:cNvSpPr txBox="1"/>
      </xdr:nvSpPr>
      <xdr:spPr>
        <a:xfrm>
          <a:off x="8483111" y="1661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100806</xdr:rowOff>
    </xdr:from>
    <xdr:to>
      <xdr:col>41</xdr:col>
      <xdr:colOff>101600</xdr:colOff>
      <xdr:row>97</xdr:row>
      <xdr:rowOff>30956</xdr:rowOff>
    </xdr:to>
    <xdr:sp macro="" textlink="">
      <xdr:nvSpPr>
        <xdr:cNvPr id="489" name="楕円 488"/>
        <xdr:cNvSpPr/>
      </xdr:nvSpPr>
      <xdr:spPr>
        <a:xfrm>
          <a:off x="7810500" y="1656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22083</xdr:rowOff>
    </xdr:from>
    <xdr:ext cx="534377" cy="259045"/>
    <xdr:sp macro="" textlink="">
      <xdr:nvSpPr>
        <xdr:cNvPr id="490" name="テキスト ボックス 489"/>
        <xdr:cNvSpPr txBox="1"/>
      </xdr:nvSpPr>
      <xdr:spPr>
        <a:xfrm>
          <a:off x="7594111" y="1665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93053</xdr:rowOff>
    </xdr:from>
    <xdr:to>
      <xdr:col>36</xdr:col>
      <xdr:colOff>165100</xdr:colOff>
      <xdr:row>98</xdr:row>
      <xdr:rowOff>23203</xdr:rowOff>
    </xdr:to>
    <xdr:sp macro="" textlink="">
      <xdr:nvSpPr>
        <xdr:cNvPr id="491" name="楕円 490"/>
        <xdr:cNvSpPr/>
      </xdr:nvSpPr>
      <xdr:spPr>
        <a:xfrm>
          <a:off x="6921500" y="1672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14330</xdr:rowOff>
    </xdr:from>
    <xdr:ext cx="534377" cy="259045"/>
    <xdr:sp macro="" textlink="">
      <xdr:nvSpPr>
        <xdr:cNvPr id="492" name="テキスト ボックス 491"/>
        <xdr:cNvSpPr txBox="1"/>
      </xdr:nvSpPr>
      <xdr:spPr>
        <a:xfrm>
          <a:off x="6705111" y="1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126395</xdr:rowOff>
    </xdr:from>
    <xdr:to>
      <xdr:col>85</xdr:col>
      <xdr:colOff>126364</xdr:colOff>
      <xdr:row>36</xdr:row>
      <xdr:rowOff>141575</xdr:rowOff>
    </xdr:to>
    <xdr:cxnSp macro="">
      <xdr:nvCxnSpPr>
        <xdr:cNvPr id="514" name="直線コネクタ 513"/>
        <xdr:cNvCxnSpPr/>
      </xdr:nvCxnSpPr>
      <xdr:spPr>
        <a:xfrm flipV="1">
          <a:off x="16317595" y="5269895"/>
          <a:ext cx="1269" cy="1043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145402</xdr:rowOff>
    </xdr:from>
    <xdr:ext cx="469744" cy="259045"/>
    <xdr:sp macro="" textlink="">
      <xdr:nvSpPr>
        <xdr:cNvPr id="515" name="消防費最小値テキスト"/>
        <xdr:cNvSpPr txBox="1"/>
      </xdr:nvSpPr>
      <xdr:spPr>
        <a:xfrm>
          <a:off x="16370300" y="631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141575</xdr:rowOff>
    </xdr:from>
    <xdr:to>
      <xdr:col>86</xdr:col>
      <xdr:colOff>25400</xdr:colOff>
      <xdr:row>36</xdr:row>
      <xdr:rowOff>141575</xdr:rowOff>
    </xdr:to>
    <xdr:cxnSp macro="">
      <xdr:nvCxnSpPr>
        <xdr:cNvPr id="516" name="直線コネクタ 515"/>
        <xdr:cNvCxnSpPr/>
      </xdr:nvCxnSpPr>
      <xdr:spPr>
        <a:xfrm>
          <a:off x="16230600" y="6313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73072</xdr:rowOff>
    </xdr:from>
    <xdr:ext cx="534377" cy="259045"/>
    <xdr:sp macro="" textlink="">
      <xdr:nvSpPr>
        <xdr:cNvPr id="517" name="消防費最大値テキスト"/>
        <xdr:cNvSpPr txBox="1"/>
      </xdr:nvSpPr>
      <xdr:spPr>
        <a:xfrm>
          <a:off x="16370300" y="504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126395</xdr:rowOff>
    </xdr:from>
    <xdr:to>
      <xdr:col>86</xdr:col>
      <xdr:colOff>25400</xdr:colOff>
      <xdr:row>30</xdr:row>
      <xdr:rowOff>126395</xdr:rowOff>
    </xdr:to>
    <xdr:cxnSp macro="">
      <xdr:nvCxnSpPr>
        <xdr:cNvPr id="518" name="直線コネクタ 517"/>
        <xdr:cNvCxnSpPr/>
      </xdr:nvCxnSpPr>
      <xdr:spPr>
        <a:xfrm>
          <a:off x="16230600" y="526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99832</xdr:rowOff>
    </xdr:from>
    <xdr:to>
      <xdr:col>85</xdr:col>
      <xdr:colOff>127000</xdr:colOff>
      <xdr:row>36</xdr:row>
      <xdr:rowOff>137825</xdr:rowOff>
    </xdr:to>
    <xdr:cxnSp macro="">
      <xdr:nvCxnSpPr>
        <xdr:cNvPr id="519" name="直線コネクタ 518"/>
        <xdr:cNvCxnSpPr/>
      </xdr:nvCxnSpPr>
      <xdr:spPr>
        <a:xfrm flipV="1">
          <a:off x="15481300" y="6272032"/>
          <a:ext cx="838200" cy="3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54581</xdr:rowOff>
    </xdr:from>
    <xdr:ext cx="534377" cy="259045"/>
    <xdr:sp macro="" textlink="">
      <xdr:nvSpPr>
        <xdr:cNvPr id="520" name="消防費平均値テキスト"/>
        <xdr:cNvSpPr txBox="1"/>
      </xdr:nvSpPr>
      <xdr:spPr>
        <a:xfrm>
          <a:off x="16370300" y="5712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31704</xdr:rowOff>
    </xdr:from>
    <xdr:to>
      <xdr:col>85</xdr:col>
      <xdr:colOff>177800</xdr:colOff>
      <xdr:row>34</xdr:row>
      <xdr:rowOff>133304</xdr:rowOff>
    </xdr:to>
    <xdr:sp macro="" textlink="">
      <xdr:nvSpPr>
        <xdr:cNvPr id="521" name="フローチャート: 判断 520"/>
        <xdr:cNvSpPr/>
      </xdr:nvSpPr>
      <xdr:spPr>
        <a:xfrm>
          <a:off x="16268700" y="586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26131</xdr:rowOff>
    </xdr:from>
    <xdr:to>
      <xdr:col>81</xdr:col>
      <xdr:colOff>50800</xdr:colOff>
      <xdr:row>36</xdr:row>
      <xdr:rowOff>137825</xdr:rowOff>
    </xdr:to>
    <xdr:cxnSp macro="">
      <xdr:nvCxnSpPr>
        <xdr:cNvPr id="522" name="直線コネクタ 521"/>
        <xdr:cNvCxnSpPr/>
      </xdr:nvCxnSpPr>
      <xdr:spPr>
        <a:xfrm>
          <a:off x="14592300" y="6198331"/>
          <a:ext cx="889000" cy="11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69926</xdr:rowOff>
    </xdr:from>
    <xdr:to>
      <xdr:col>81</xdr:col>
      <xdr:colOff>101600</xdr:colOff>
      <xdr:row>35</xdr:row>
      <xdr:rowOff>76</xdr:rowOff>
    </xdr:to>
    <xdr:sp macro="" textlink="">
      <xdr:nvSpPr>
        <xdr:cNvPr id="523" name="フローチャート: 判断 522"/>
        <xdr:cNvSpPr/>
      </xdr:nvSpPr>
      <xdr:spPr>
        <a:xfrm>
          <a:off x="15430500" y="589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16603</xdr:rowOff>
    </xdr:from>
    <xdr:ext cx="534377" cy="259045"/>
    <xdr:sp macro="" textlink="">
      <xdr:nvSpPr>
        <xdr:cNvPr id="524" name="テキスト ボックス 523"/>
        <xdr:cNvSpPr txBox="1"/>
      </xdr:nvSpPr>
      <xdr:spPr>
        <a:xfrm>
          <a:off x="15214111" y="567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60787</xdr:rowOff>
    </xdr:from>
    <xdr:to>
      <xdr:col>76</xdr:col>
      <xdr:colOff>114300</xdr:colOff>
      <xdr:row>36</xdr:row>
      <xdr:rowOff>26131</xdr:rowOff>
    </xdr:to>
    <xdr:cxnSp macro="">
      <xdr:nvCxnSpPr>
        <xdr:cNvPr id="525" name="直線コネクタ 524"/>
        <xdr:cNvCxnSpPr/>
      </xdr:nvCxnSpPr>
      <xdr:spPr>
        <a:xfrm>
          <a:off x="13703300" y="6061537"/>
          <a:ext cx="889000" cy="13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61422</xdr:rowOff>
    </xdr:from>
    <xdr:to>
      <xdr:col>76</xdr:col>
      <xdr:colOff>165100</xdr:colOff>
      <xdr:row>34</xdr:row>
      <xdr:rowOff>163022</xdr:rowOff>
    </xdr:to>
    <xdr:sp macro="" textlink="">
      <xdr:nvSpPr>
        <xdr:cNvPr id="526" name="フローチャート: 判断 525"/>
        <xdr:cNvSpPr/>
      </xdr:nvSpPr>
      <xdr:spPr>
        <a:xfrm>
          <a:off x="14541500" y="589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8099</xdr:rowOff>
    </xdr:from>
    <xdr:ext cx="534377" cy="259045"/>
    <xdr:sp macro="" textlink="">
      <xdr:nvSpPr>
        <xdr:cNvPr id="527" name="テキスト ボックス 526"/>
        <xdr:cNvSpPr txBox="1"/>
      </xdr:nvSpPr>
      <xdr:spPr>
        <a:xfrm>
          <a:off x="14325111" y="566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60787</xdr:rowOff>
    </xdr:from>
    <xdr:to>
      <xdr:col>71</xdr:col>
      <xdr:colOff>177800</xdr:colOff>
      <xdr:row>35</xdr:row>
      <xdr:rowOff>94620</xdr:rowOff>
    </xdr:to>
    <xdr:cxnSp macro="">
      <xdr:nvCxnSpPr>
        <xdr:cNvPr id="528" name="直線コネクタ 527"/>
        <xdr:cNvCxnSpPr/>
      </xdr:nvCxnSpPr>
      <xdr:spPr>
        <a:xfrm flipV="1">
          <a:off x="12814300" y="6061537"/>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41397</xdr:rowOff>
    </xdr:from>
    <xdr:to>
      <xdr:col>72</xdr:col>
      <xdr:colOff>38100</xdr:colOff>
      <xdr:row>34</xdr:row>
      <xdr:rowOff>142997</xdr:rowOff>
    </xdr:to>
    <xdr:sp macro="" textlink="">
      <xdr:nvSpPr>
        <xdr:cNvPr id="529" name="フローチャート: 判断 528"/>
        <xdr:cNvSpPr/>
      </xdr:nvSpPr>
      <xdr:spPr>
        <a:xfrm>
          <a:off x="13652500" y="587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159524</xdr:rowOff>
    </xdr:from>
    <xdr:ext cx="534377" cy="259045"/>
    <xdr:sp macro="" textlink="">
      <xdr:nvSpPr>
        <xdr:cNvPr id="530" name="テキスト ボックス 529"/>
        <xdr:cNvSpPr txBox="1"/>
      </xdr:nvSpPr>
      <xdr:spPr>
        <a:xfrm>
          <a:off x="13436111" y="564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102296</xdr:rowOff>
    </xdr:from>
    <xdr:to>
      <xdr:col>67</xdr:col>
      <xdr:colOff>101600</xdr:colOff>
      <xdr:row>35</xdr:row>
      <xdr:rowOff>32446</xdr:rowOff>
    </xdr:to>
    <xdr:sp macro="" textlink="">
      <xdr:nvSpPr>
        <xdr:cNvPr id="531" name="フローチャート: 判断 530"/>
        <xdr:cNvSpPr/>
      </xdr:nvSpPr>
      <xdr:spPr>
        <a:xfrm>
          <a:off x="12763500" y="59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48973</xdr:rowOff>
    </xdr:from>
    <xdr:ext cx="534377" cy="259045"/>
    <xdr:sp macro="" textlink="">
      <xdr:nvSpPr>
        <xdr:cNvPr id="532" name="テキスト ボックス 531"/>
        <xdr:cNvSpPr txBox="1"/>
      </xdr:nvSpPr>
      <xdr:spPr>
        <a:xfrm>
          <a:off x="12547111" y="57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49032</xdr:rowOff>
    </xdr:from>
    <xdr:to>
      <xdr:col>85</xdr:col>
      <xdr:colOff>177800</xdr:colOff>
      <xdr:row>36</xdr:row>
      <xdr:rowOff>150632</xdr:rowOff>
    </xdr:to>
    <xdr:sp macro="" textlink="">
      <xdr:nvSpPr>
        <xdr:cNvPr id="538" name="楕円 537"/>
        <xdr:cNvSpPr/>
      </xdr:nvSpPr>
      <xdr:spPr>
        <a:xfrm>
          <a:off x="16268700" y="622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135409</xdr:rowOff>
    </xdr:from>
    <xdr:ext cx="469744" cy="259045"/>
    <xdr:sp macro="" textlink="">
      <xdr:nvSpPr>
        <xdr:cNvPr id="539" name="消防費該当値テキスト"/>
        <xdr:cNvSpPr txBox="1"/>
      </xdr:nvSpPr>
      <xdr:spPr>
        <a:xfrm>
          <a:off x="16370300" y="613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87025</xdr:rowOff>
    </xdr:from>
    <xdr:to>
      <xdr:col>81</xdr:col>
      <xdr:colOff>101600</xdr:colOff>
      <xdr:row>37</xdr:row>
      <xdr:rowOff>17175</xdr:rowOff>
    </xdr:to>
    <xdr:sp macro="" textlink="">
      <xdr:nvSpPr>
        <xdr:cNvPr id="540" name="楕円 539"/>
        <xdr:cNvSpPr/>
      </xdr:nvSpPr>
      <xdr:spPr>
        <a:xfrm>
          <a:off x="15430500" y="625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8302</xdr:rowOff>
    </xdr:from>
    <xdr:ext cx="469744" cy="259045"/>
    <xdr:sp macro="" textlink="">
      <xdr:nvSpPr>
        <xdr:cNvPr id="541" name="テキスト ボックス 540"/>
        <xdr:cNvSpPr txBox="1"/>
      </xdr:nvSpPr>
      <xdr:spPr>
        <a:xfrm>
          <a:off x="15246428" y="635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146781</xdr:rowOff>
    </xdr:from>
    <xdr:to>
      <xdr:col>76</xdr:col>
      <xdr:colOff>165100</xdr:colOff>
      <xdr:row>36</xdr:row>
      <xdr:rowOff>76931</xdr:rowOff>
    </xdr:to>
    <xdr:sp macro="" textlink="">
      <xdr:nvSpPr>
        <xdr:cNvPr id="542" name="楕円 541"/>
        <xdr:cNvSpPr/>
      </xdr:nvSpPr>
      <xdr:spPr>
        <a:xfrm>
          <a:off x="14541500" y="614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68058</xdr:rowOff>
    </xdr:from>
    <xdr:ext cx="469744" cy="259045"/>
    <xdr:sp macro="" textlink="">
      <xdr:nvSpPr>
        <xdr:cNvPr id="543" name="テキスト ボックス 542"/>
        <xdr:cNvSpPr txBox="1"/>
      </xdr:nvSpPr>
      <xdr:spPr>
        <a:xfrm>
          <a:off x="14357428" y="6240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9987</xdr:rowOff>
    </xdr:from>
    <xdr:to>
      <xdr:col>72</xdr:col>
      <xdr:colOff>38100</xdr:colOff>
      <xdr:row>35</xdr:row>
      <xdr:rowOff>111587</xdr:rowOff>
    </xdr:to>
    <xdr:sp macro="" textlink="">
      <xdr:nvSpPr>
        <xdr:cNvPr id="544" name="楕円 543"/>
        <xdr:cNvSpPr/>
      </xdr:nvSpPr>
      <xdr:spPr>
        <a:xfrm>
          <a:off x="13652500" y="601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102714</xdr:rowOff>
    </xdr:from>
    <xdr:ext cx="534377" cy="259045"/>
    <xdr:sp macro="" textlink="">
      <xdr:nvSpPr>
        <xdr:cNvPr id="545" name="テキスト ボックス 544"/>
        <xdr:cNvSpPr txBox="1"/>
      </xdr:nvSpPr>
      <xdr:spPr>
        <a:xfrm>
          <a:off x="13436111" y="610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43820</xdr:rowOff>
    </xdr:from>
    <xdr:to>
      <xdr:col>67</xdr:col>
      <xdr:colOff>101600</xdr:colOff>
      <xdr:row>35</xdr:row>
      <xdr:rowOff>145420</xdr:rowOff>
    </xdr:to>
    <xdr:sp macro="" textlink="">
      <xdr:nvSpPr>
        <xdr:cNvPr id="546" name="楕円 545"/>
        <xdr:cNvSpPr/>
      </xdr:nvSpPr>
      <xdr:spPr>
        <a:xfrm>
          <a:off x="12763500" y="604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136547</xdr:rowOff>
    </xdr:from>
    <xdr:ext cx="534377" cy="259045"/>
    <xdr:sp macro="" textlink="">
      <xdr:nvSpPr>
        <xdr:cNvPr id="547" name="テキスト ボックス 546"/>
        <xdr:cNvSpPr txBox="1"/>
      </xdr:nvSpPr>
      <xdr:spPr>
        <a:xfrm>
          <a:off x="12547111" y="613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8" name="テキスト ボックス 567"/>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0" name="テキスト ボックス 569"/>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85903</xdr:rowOff>
    </xdr:from>
    <xdr:to>
      <xdr:col>85</xdr:col>
      <xdr:colOff>126364</xdr:colOff>
      <xdr:row>59</xdr:row>
      <xdr:rowOff>114173</xdr:rowOff>
    </xdr:to>
    <xdr:cxnSp macro="">
      <xdr:nvCxnSpPr>
        <xdr:cNvPr id="572" name="直線コネクタ 571"/>
        <xdr:cNvCxnSpPr/>
      </xdr:nvCxnSpPr>
      <xdr:spPr>
        <a:xfrm flipV="1">
          <a:off x="16317595" y="8658403"/>
          <a:ext cx="1269" cy="1571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118000</xdr:rowOff>
    </xdr:from>
    <xdr:ext cx="534377" cy="259045"/>
    <xdr:sp macro="" textlink="">
      <xdr:nvSpPr>
        <xdr:cNvPr id="573" name="教育費最小値テキスト"/>
        <xdr:cNvSpPr txBox="1"/>
      </xdr:nvSpPr>
      <xdr:spPr>
        <a:xfrm>
          <a:off x="16370300" y="1023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114173</xdr:rowOff>
    </xdr:from>
    <xdr:to>
      <xdr:col>86</xdr:col>
      <xdr:colOff>25400</xdr:colOff>
      <xdr:row>59</xdr:row>
      <xdr:rowOff>114173</xdr:rowOff>
    </xdr:to>
    <xdr:cxnSp macro="">
      <xdr:nvCxnSpPr>
        <xdr:cNvPr id="574" name="直線コネクタ 573"/>
        <xdr:cNvCxnSpPr/>
      </xdr:nvCxnSpPr>
      <xdr:spPr>
        <a:xfrm>
          <a:off x="16230600" y="1022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32580</xdr:rowOff>
    </xdr:from>
    <xdr:ext cx="534377" cy="259045"/>
    <xdr:sp macro="" textlink="">
      <xdr:nvSpPr>
        <xdr:cNvPr id="575" name="教育費最大値テキスト"/>
        <xdr:cNvSpPr txBox="1"/>
      </xdr:nvSpPr>
      <xdr:spPr>
        <a:xfrm>
          <a:off x="16370300" y="843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85903</xdr:rowOff>
    </xdr:from>
    <xdr:to>
      <xdr:col>86</xdr:col>
      <xdr:colOff>25400</xdr:colOff>
      <xdr:row>50</xdr:row>
      <xdr:rowOff>85903</xdr:rowOff>
    </xdr:to>
    <xdr:cxnSp macro="">
      <xdr:nvCxnSpPr>
        <xdr:cNvPr id="576" name="直線コネクタ 575"/>
        <xdr:cNvCxnSpPr/>
      </xdr:nvCxnSpPr>
      <xdr:spPr>
        <a:xfrm>
          <a:off x="16230600" y="865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82283</xdr:rowOff>
    </xdr:from>
    <xdr:to>
      <xdr:col>85</xdr:col>
      <xdr:colOff>127000</xdr:colOff>
      <xdr:row>52</xdr:row>
      <xdr:rowOff>7455</xdr:rowOff>
    </xdr:to>
    <xdr:cxnSp macro="">
      <xdr:nvCxnSpPr>
        <xdr:cNvPr id="577" name="直線コネクタ 576"/>
        <xdr:cNvCxnSpPr/>
      </xdr:nvCxnSpPr>
      <xdr:spPr>
        <a:xfrm>
          <a:off x="15481300" y="8826233"/>
          <a:ext cx="838200" cy="9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53535</xdr:rowOff>
    </xdr:from>
    <xdr:ext cx="534377" cy="259045"/>
    <xdr:sp macro="" textlink="">
      <xdr:nvSpPr>
        <xdr:cNvPr id="578" name="教育費平均値テキスト"/>
        <xdr:cNvSpPr txBox="1"/>
      </xdr:nvSpPr>
      <xdr:spPr>
        <a:xfrm>
          <a:off x="16370300" y="9311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75108</xdr:rowOff>
    </xdr:from>
    <xdr:to>
      <xdr:col>85</xdr:col>
      <xdr:colOff>177800</xdr:colOff>
      <xdr:row>55</xdr:row>
      <xdr:rowOff>5258</xdr:rowOff>
    </xdr:to>
    <xdr:sp macro="" textlink="">
      <xdr:nvSpPr>
        <xdr:cNvPr id="579" name="フローチャート: 判断 578"/>
        <xdr:cNvSpPr/>
      </xdr:nvSpPr>
      <xdr:spPr>
        <a:xfrm>
          <a:off x="162687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82283</xdr:rowOff>
    </xdr:from>
    <xdr:to>
      <xdr:col>81</xdr:col>
      <xdr:colOff>50800</xdr:colOff>
      <xdr:row>51</xdr:row>
      <xdr:rowOff>162065</xdr:rowOff>
    </xdr:to>
    <xdr:cxnSp macro="">
      <xdr:nvCxnSpPr>
        <xdr:cNvPr id="580" name="直線コネクタ 579"/>
        <xdr:cNvCxnSpPr/>
      </xdr:nvCxnSpPr>
      <xdr:spPr>
        <a:xfrm flipV="1">
          <a:off x="14592300" y="8826233"/>
          <a:ext cx="889000" cy="7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70041</xdr:rowOff>
    </xdr:from>
    <xdr:to>
      <xdr:col>81</xdr:col>
      <xdr:colOff>101600</xdr:colOff>
      <xdr:row>55</xdr:row>
      <xdr:rowOff>191</xdr:rowOff>
    </xdr:to>
    <xdr:sp macro="" textlink="">
      <xdr:nvSpPr>
        <xdr:cNvPr id="581" name="フローチャート: 判断 580"/>
        <xdr:cNvSpPr/>
      </xdr:nvSpPr>
      <xdr:spPr>
        <a:xfrm>
          <a:off x="15430500" y="9328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162768</xdr:rowOff>
    </xdr:from>
    <xdr:ext cx="534377" cy="259045"/>
    <xdr:sp macro="" textlink="">
      <xdr:nvSpPr>
        <xdr:cNvPr id="582" name="テキスト ボックス 581"/>
        <xdr:cNvSpPr txBox="1"/>
      </xdr:nvSpPr>
      <xdr:spPr>
        <a:xfrm>
          <a:off x="15214111" y="942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162065</xdr:rowOff>
    </xdr:from>
    <xdr:to>
      <xdr:col>76</xdr:col>
      <xdr:colOff>114300</xdr:colOff>
      <xdr:row>55</xdr:row>
      <xdr:rowOff>22085</xdr:rowOff>
    </xdr:to>
    <xdr:cxnSp macro="">
      <xdr:nvCxnSpPr>
        <xdr:cNvPr id="583" name="直線コネクタ 582"/>
        <xdr:cNvCxnSpPr/>
      </xdr:nvCxnSpPr>
      <xdr:spPr>
        <a:xfrm flipV="1">
          <a:off x="13703300" y="8906015"/>
          <a:ext cx="889000" cy="54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6985</xdr:rowOff>
    </xdr:from>
    <xdr:to>
      <xdr:col>76</xdr:col>
      <xdr:colOff>165100</xdr:colOff>
      <xdr:row>54</xdr:row>
      <xdr:rowOff>108585</xdr:rowOff>
    </xdr:to>
    <xdr:sp macro="" textlink="">
      <xdr:nvSpPr>
        <xdr:cNvPr id="584" name="フローチャート: 判断 583"/>
        <xdr:cNvSpPr/>
      </xdr:nvSpPr>
      <xdr:spPr>
        <a:xfrm>
          <a:off x="14541500" y="926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99712</xdr:rowOff>
    </xdr:from>
    <xdr:ext cx="534377" cy="259045"/>
    <xdr:sp macro="" textlink="">
      <xdr:nvSpPr>
        <xdr:cNvPr id="585" name="テキスト ボックス 584"/>
        <xdr:cNvSpPr txBox="1"/>
      </xdr:nvSpPr>
      <xdr:spPr>
        <a:xfrm>
          <a:off x="14325111" y="935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22085</xdr:rowOff>
    </xdr:from>
    <xdr:to>
      <xdr:col>71</xdr:col>
      <xdr:colOff>177800</xdr:colOff>
      <xdr:row>55</xdr:row>
      <xdr:rowOff>113792</xdr:rowOff>
    </xdr:to>
    <xdr:cxnSp macro="">
      <xdr:nvCxnSpPr>
        <xdr:cNvPr id="586" name="直線コネクタ 585"/>
        <xdr:cNvCxnSpPr/>
      </xdr:nvCxnSpPr>
      <xdr:spPr>
        <a:xfrm flipV="1">
          <a:off x="12814300" y="9451835"/>
          <a:ext cx="889000" cy="9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117437</xdr:rowOff>
    </xdr:from>
    <xdr:to>
      <xdr:col>72</xdr:col>
      <xdr:colOff>38100</xdr:colOff>
      <xdr:row>55</xdr:row>
      <xdr:rowOff>47587</xdr:rowOff>
    </xdr:to>
    <xdr:sp macro="" textlink="">
      <xdr:nvSpPr>
        <xdr:cNvPr id="587" name="フローチャート: 判断 586"/>
        <xdr:cNvSpPr/>
      </xdr:nvSpPr>
      <xdr:spPr>
        <a:xfrm>
          <a:off x="13652500" y="93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64114</xdr:rowOff>
    </xdr:from>
    <xdr:ext cx="534377" cy="259045"/>
    <xdr:sp macro="" textlink="">
      <xdr:nvSpPr>
        <xdr:cNvPr id="588" name="テキスト ボックス 587"/>
        <xdr:cNvSpPr txBox="1"/>
      </xdr:nvSpPr>
      <xdr:spPr>
        <a:xfrm>
          <a:off x="13436111" y="91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92101</xdr:rowOff>
    </xdr:from>
    <xdr:to>
      <xdr:col>67</xdr:col>
      <xdr:colOff>101600</xdr:colOff>
      <xdr:row>56</xdr:row>
      <xdr:rowOff>22251</xdr:rowOff>
    </xdr:to>
    <xdr:sp macro="" textlink="">
      <xdr:nvSpPr>
        <xdr:cNvPr id="589" name="フローチャート: 判断 588"/>
        <xdr:cNvSpPr/>
      </xdr:nvSpPr>
      <xdr:spPr>
        <a:xfrm>
          <a:off x="12763500" y="952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13378</xdr:rowOff>
    </xdr:from>
    <xdr:ext cx="534377" cy="259045"/>
    <xdr:sp macro="" textlink="">
      <xdr:nvSpPr>
        <xdr:cNvPr id="590" name="テキスト ボックス 589"/>
        <xdr:cNvSpPr txBox="1"/>
      </xdr:nvSpPr>
      <xdr:spPr>
        <a:xfrm>
          <a:off x="12547111" y="96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128105</xdr:rowOff>
    </xdr:from>
    <xdr:to>
      <xdr:col>85</xdr:col>
      <xdr:colOff>177800</xdr:colOff>
      <xdr:row>52</xdr:row>
      <xdr:rowOff>58255</xdr:rowOff>
    </xdr:to>
    <xdr:sp macro="" textlink="">
      <xdr:nvSpPr>
        <xdr:cNvPr id="596" name="楕円 595"/>
        <xdr:cNvSpPr/>
      </xdr:nvSpPr>
      <xdr:spPr>
        <a:xfrm>
          <a:off x="16268700" y="887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150982</xdr:rowOff>
    </xdr:from>
    <xdr:ext cx="534377" cy="259045"/>
    <xdr:sp macro="" textlink="">
      <xdr:nvSpPr>
        <xdr:cNvPr id="597" name="教育費該当値テキスト"/>
        <xdr:cNvSpPr txBox="1"/>
      </xdr:nvSpPr>
      <xdr:spPr>
        <a:xfrm>
          <a:off x="16370300" y="872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31483</xdr:rowOff>
    </xdr:from>
    <xdr:to>
      <xdr:col>81</xdr:col>
      <xdr:colOff>101600</xdr:colOff>
      <xdr:row>51</xdr:row>
      <xdr:rowOff>133083</xdr:rowOff>
    </xdr:to>
    <xdr:sp macro="" textlink="">
      <xdr:nvSpPr>
        <xdr:cNvPr id="598" name="楕円 597"/>
        <xdr:cNvSpPr/>
      </xdr:nvSpPr>
      <xdr:spPr>
        <a:xfrm>
          <a:off x="15430500" y="877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149610</xdr:rowOff>
    </xdr:from>
    <xdr:ext cx="534377" cy="259045"/>
    <xdr:sp macro="" textlink="">
      <xdr:nvSpPr>
        <xdr:cNvPr id="599" name="テキスト ボックス 598"/>
        <xdr:cNvSpPr txBox="1"/>
      </xdr:nvSpPr>
      <xdr:spPr>
        <a:xfrm>
          <a:off x="15214111" y="855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111265</xdr:rowOff>
    </xdr:from>
    <xdr:to>
      <xdr:col>76</xdr:col>
      <xdr:colOff>165100</xdr:colOff>
      <xdr:row>52</xdr:row>
      <xdr:rowOff>41415</xdr:rowOff>
    </xdr:to>
    <xdr:sp macro="" textlink="">
      <xdr:nvSpPr>
        <xdr:cNvPr id="600" name="楕円 599"/>
        <xdr:cNvSpPr/>
      </xdr:nvSpPr>
      <xdr:spPr>
        <a:xfrm>
          <a:off x="14541500" y="88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57942</xdr:rowOff>
    </xdr:from>
    <xdr:ext cx="534377" cy="259045"/>
    <xdr:sp macro="" textlink="">
      <xdr:nvSpPr>
        <xdr:cNvPr id="601" name="テキスト ボックス 600"/>
        <xdr:cNvSpPr txBox="1"/>
      </xdr:nvSpPr>
      <xdr:spPr>
        <a:xfrm>
          <a:off x="14325111" y="863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142735</xdr:rowOff>
    </xdr:from>
    <xdr:to>
      <xdr:col>72</xdr:col>
      <xdr:colOff>38100</xdr:colOff>
      <xdr:row>55</xdr:row>
      <xdr:rowOff>72885</xdr:rowOff>
    </xdr:to>
    <xdr:sp macro="" textlink="">
      <xdr:nvSpPr>
        <xdr:cNvPr id="602" name="楕円 601"/>
        <xdr:cNvSpPr/>
      </xdr:nvSpPr>
      <xdr:spPr>
        <a:xfrm>
          <a:off x="13652500" y="940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64012</xdr:rowOff>
    </xdr:from>
    <xdr:ext cx="534377" cy="259045"/>
    <xdr:sp macro="" textlink="">
      <xdr:nvSpPr>
        <xdr:cNvPr id="603" name="テキスト ボックス 602"/>
        <xdr:cNvSpPr txBox="1"/>
      </xdr:nvSpPr>
      <xdr:spPr>
        <a:xfrm>
          <a:off x="13436111" y="949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62992</xdr:rowOff>
    </xdr:from>
    <xdr:to>
      <xdr:col>67</xdr:col>
      <xdr:colOff>101600</xdr:colOff>
      <xdr:row>55</xdr:row>
      <xdr:rowOff>164592</xdr:rowOff>
    </xdr:to>
    <xdr:sp macro="" textlink="">
      <xdr:nvSpPr>
        <xdr:cNvPr id="604" name="楕円 603"/>
        <xdr:cNvSpPr/>
      </xdr:nvSpPr>
      <xdr:spPr>
        <a:xfrm>
          <a:off x="12763500" y="949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9669</xdr:rowOff>
    </xdr:from>
    <xdr:ext cx="534377" cy="259045"/>
    <xdr:sp macro="" textlink="">
      <xdr:nvSpPr>
        <xdr:cNvPr id="605" name="テキスト ボックス 604"/>
        <xdr:cNvSpPr txBox="1"/>
      </xdr:nvSpPr>
      <xdr:spPr>
        <a:xfrm>
          <a:off x="12547111" y="926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9" name="テキスト ボックス 618"/>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1" name="テキスト ボックス 620"/>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3" name="テキスト ボックス 622"/>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5" name="テキスト ボックス 62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7" name="テキスト ボックス 626"/>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38136</xdr:rowOff>
    </xdr:from>
    <xdr:to>
      <xdr:col>85</xdr:col>
      <xdr:colOff>126364</xdr:colOff>
      <xdr:row>79</xdr:row>
      <xdr:rowOff>98879</xdr:rowOff>
    </xdr:to>
    <xdr:cxnSp macro="">
      <xdr:nvCxnSpPr>
        <xdr:cNvPr id="631" name="直線コネクタ 630"/>
        <xdr:cNvCxnSpPr/>
      </xdr:nvCxnSpPr>
      <xdr:spPr>
        <a:xfrm flipV="1">
          <a:off x="16317595" y="12039636"/>
          <a:ext cx="1269" cy="1603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156263</xdr:rowOff>
    </xdr:from>
    <xdr:ext cx="534377" cy="259045"/>
    <xdr:sp macro="" textlink="">
      <xdr:nvSpPr>
        <xdr:cNvPr id="634" name="災害復旧費最大値テキスト"/>
        <xdr:cNvSpPr txBox="1"/>
      </xdr:nvSpPr>
      <xdr:spPr>
        <a:xfrm>
          <a:off x="16370300" y="1181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38136</xdr:rowOff>
    </xdr:from>
    <xdr:to>
      <xdr:col>86</xdr:col>
      <xdr:colOff>25400</xdr:colOff>
      <xdr:row>70</xdr:row>
      <xdr:rowOff>38136</xdr:rowOff>
    </xdr:to>
    <xdr:cxnSp macro="">
      <xdr:nvCxnSpPr>
        <xdr:cNvPr id="635" name="直線コネクタ 634"/>
        <xdr:cNvCxnSpPr/>
      </xdr:nvCxnSpPr>
      <xdr:spPr>
        <a:xfrm>
          <a:off x="16230600" y="1203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170778</xdr:rowOff>
    </xdr:from>
    <xdr:ext cx="469744" cy="259045"/>
    <xdr:sp macro="" textlink="">
      <xdr:nvSpPr>
        <xdr:cNvPr id="637" name="災害復旧費平均値テキスト"/>
        <xdr:cNvSpPr txBox="1"/>
      </xdr:nvSpPr>
      <xdr:spPr>
        <a:xfrm>
          <a:off x="16370300" y="13200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147901</xdr:rowOff>
    </xdr:from>
    <xdr:to>
      <xdr:col>85</xdr:col>
      <xdr:colOff>177800</xdr:colOff>
      <xdr:row>78</xdr:row>
      <xdr:rowOff>78051</xdr:rowOff>
    </xdr:to>
    <xdr:sp macro="" textlink="">
      <xdr:nvSpPr>
        <xdr:cNvPr id="638" name="フローチャート: 判断 637"/>
        <xdr:cNvSpPr/>
      </xdr:nvSpPr>
      <xdr:spPr>
        <a:xfrm>
          <a:off x="16268700" y="1334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20428</xdr:rowOff>
    </xdr:from>
    <xdr:to>
      <xdr:col>81</xdr:col>
      <xdr:colOff>101600</xdr:colOff>
      <xdr:row>78</xdr:row>
      <xdr:rowOff>122028</xdr:rowOff>
    </xdr:to>
    <xdr:sp macro="" textlink="">
      <xdr:nvSpPr>
        <xdr:cNvPr id="640" name="フローチャート: 判断 639"/>
        <xdr:cNvSpPr/>
      </xdr:nvSpPr>
      <xdr:spPr>
        <a:xfrm>
          <a:off x="15430500" y="1339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138555</xdr:rowOff>
    </xdr:from>
    <xdr:ext cx="469744" cy="259045"/>
    <xdr:sp macro="" textlink="">
      <xdr:nvSpPr>
        <xdr:cNvPr id="641" name="テキスト ボックス 640"/>
        <xdr:cNvSpPr txBox="1"/>
      </xdr:nvSpPr>
      <xdr:spPr>
        <a:xfrm>
          <a:off x="15246428" y="1316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40205</xdr:rowOff>
    </xdr:from>
    <xdr:to>
      <xdr:col>76</xdr:col>
      <xdr:colOff>114300</xdr:colOff>
      <xdr:row>79</xdr:row>
      <xdr:rowOff>98879</xdr:rowOff>
    </xdr:to>
    <xdr:cxnSp macro="">
      <xdr:nvCxnSpPr>
        <xdr:cNvPr id="642" name="直線コネクタ 641"/>
        <xdr:cNvCxnSpPr/>
      </xdr:nvCxnSpPr>
      <xdr:spPr>
        <a:xfrm>
          <a:off x="13703300" y="13584755"/>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102290</xdr:rowOff>
    </xdr:from>
    <xdr:to>
      <xdr:col>76</xdr:col>
      <xdr:colOff>165100</xdr:colOff>
      <xdr:row>78</xdr:row>
      <xdr:rowOff>32440</xdr:rowOff>
    </xdr:to>
    <xdr:sp macro="" textlink="">
      <xdr:nvSpPr>
        <xdr:cNvPr id="643" name="フローチャート: 判断 642"/>
        <xdr:cNvSpPr/>
      </xdr:nvSpPr>
      <xdr:spPr>
        <a:xfrm>
          <a:off x="14541500" y="133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48967</xdr:rowOff>
    </xdr:from>
    <xdr:ext cx="469744" cy="259045"/>
    <xdr:sp macro="" textlink="">
      <xdr:nvSpPr>
        <xdr:cNvPr id="644" name="テキスト ボックス 643"/>
        <xdr:cNvSpPr txBox="1"/>
      </xdr:nvSpPr>
      <xdr:spPr>
        <a:xfrm>
          <a:off x="14357428" y="1307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40205</xdr:rowOff>
    </xdr:from>
    <xdr:to>
      <xdr:col>71</xdr:col>
      <xdr:colOff>177800</xdr:colOff>
      <xdr:row>79</xdr:row>
      <xdr:rowOff>72644</xdr:rowOff>
    </xdr:to>
    <xdr:cxnSp macro="">
      <xdr:nvCxnSpPr>
        <xdr:cNvPr id="645" name="直線コネクタ 644"/>
        <xdr:cNvCxnSpPr/>
      </xdr:nvCxnSpPr>
      <xdr:spPr>
        <a:xfrm flipV="1">
          <a:off x="12814300" y="13584755"/>
          <a:ext cx="889000" cy="3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134838</xdr:rowOff>
    </xdr:from>
    <xdr:to>
      <xdr:col>72</xdr:col>
      <xdr:colOff>38100</xdr:colOff>
      <xdr:row>79</xdr:row>
      <xdr:rowOff>64988</xdr:rowOff>
    </xdr:to>
    <xdr:sp macro="" textlink="">
      <xdr:nvSpPr>
        <xdr:cNvPr id="646" name="フローチャート: 判断 645"/>
        <xdr:cNvSpPr/>
      </xdr:nvSpPr>
      <xdr:spPr>
        <a:xfrm>
          <a:off x="136525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81515</xdr:rowOff>
    </xdr:from>
    <xdr:ext cx="378565" cy="259045"/>
    <xdr:sp macro="" textlink="">
      <xdr:nvSpPr>
        <xdr:cNvPr id="647" name="テキスト ボックス 646"/>
        <xdr:cNvSpPr txBox="1"/>
      </xdr:nvSpPr>
      <xdr:spPr>
        <a:xfrm>
          <a:off x="13514017" y="13283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144743</xdr:rowOff>
    </xdr:from>
    <xdr:to>
      <xdr:col>67</xdr:col>
      <xdr:colOff>101600</xdr:colOff>
      <xdr:row>79</xdr:row>
      <xdr:rowOff>74893</xdr:rowOff>
    </xdr:to>
    <xdr:sp macro="" textlink="">
      <xdr:nvSpPr>
        <xdr:cNvPr id="648" name="フローチャート: 判断 647"/>
        <xdr:cNvSpPr/>
      </xdr:nvSpPr>
      <xdr:spPr>
        <a:xfrm>
          <a:off x="12763500" y="135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91420</xdr:rowOff>
    </xdr:from>
    <xdr:ext cx="378565" cy="259045"/>
    <xdr:sp macro="" textlink="">
      <xdr:nvSpPr>
        <xdr:cNvPr id="649" name="テキスト ボックス 648"/>
        <xdr:cNvSpPr txBox="1"/>
      </xdr:nvSpPr>
      <xdr:spPr>
        <a:xfrm>
          <a:off x="12625017" y="13293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6"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160855</xdr:rowOff>
    </xdr:from>
    <xdr:to>
      <xdr:col>72</xdr:col>
      <xdr:colOff>38100</xdr:colOff>
      <xdr:row>79</xdr:row>
      <xdr:rowOff>91005</xdr:rowOff>
    </xdr:to>
    <xdr:sp macro="" textlink="">
      <xdr:nvSpPr>
        <xdr:cNvPr id="661" name="楕円 660"/>
        <xdr:cNvSpPr/>
      </xdr:nvSpPr>
      <xdr:spPr>
        <a:xfrm>
          <a:off x="13652500" y="1353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82132</xdr:rowOff>
    </xdr:from>
    <xdr:ext cx="378565" cy="259045"/>
    <xdr:sp macro="" textlink="">
      <xdr:nvSpPr>
        <xdr:cNvPr id="662" name="テキスト ボックス 661"/>
        <xdr:cNvSpPr txBox="1"/>
      </xdr:nvSpPr>
      <xdr:spPr>
        <a:xfrm>
          <a:off x="13514017" y="1362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21844</xdr:rowOff>
    </xdr:from>
    <xdr:to>
      <xdr:col>67</xdr:col>
      <xdr:colOff>101600</xdr:colOff>
      <xdr:row>79</xdr:row>
      <xdr:rowOff>123444</xdr:rowOff>
    </xdr:to>
    <xdr:sp macro="" textlink="">
      <xdr:nvSpPr>
        <xdr:cNvPr id="663" name="楕円 662"/>
        <xdr:cNvSpPr/>
      </xdr:nvSpPr>
      <xdr:spPr>
        <a:xfrm>
          <a:off x="12763500" y="1356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114571</xdr:rowOff>
    </xdr:from>
    <xdr:ext cx="378565" cy="259045"/>
    <xdr:sp macro="" textlink="">
      <xdr:nvSpPr>
        <xdr:cNvPr id="664" name="テキスト ボックス 663"/>
        <xdr:cNvSpPr txBox="1"/>
      </xdr:nvSpPr>
      <xdr:spPr>
        <a:xfrm>
          <a:off x="12625017" y="13659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7" name="テキスト ボックス 676"/>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115171</xdr:rowOff>
    </xdr:from>
    <xdr:to>
      <xdr:col>85</xdr:col>
      <xdr:colOff>126364</xdr:colOff>
      <xdr:row>98</xdr:row>
      <xdr:rowOff>134282</xdr:rowOff>
    </xdr:to>
    <xdr:cxnSp macro="">
      <xdr:nvCxnSpPr>
        <xdr:cNvPr id="687" name="直線コネクタ 686"/>
        <xdr:cNvCxnSpPr/>
      </xdr:nvCxnSpPr>
      <xdr:spPr>
        <a:xfrm flipV="1">
          <a:off x="16317595" y="15545671"/>
          <a:ext cx="1269" cy="1390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138109</xdr:rowOff>
    </xdr:from>
    <xdr:ext cx="534377" cy="259045"/>
    <xdr:sp macro="" textlink="">
      <xdr:nvSpPr>
        <xdr:cNvPr id="688" name="公債費最小値テキスト"/>
        <xdr:cNvSpPr txBox="1"/>
      </xdr:nvSpPr>
      <xdr:spPr>
        <a:xfrm>
          <a:off x="16370300" y="1694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134282</xdr:rowOff>
    </xdr:from>
    <xdr:to>
      <xdr:col>86</xdr:col>
      <xdr:colOff>25400</xdr:colOff>
      <xdr:row>98</xdr:row>
      <xdr:rowOff>134282</xdr:rowOff>
    </xdr:to>
    <xdr:cxnSp macro="">
      <xdr:nvCxnSpPr>
        <xdr:cNvPr id="689" name="直線コネクタ 688"/>
        <xdr:cNvCxnSpPr/>
      </xdr:nvCxnSpPr>
      <xdr:spPr>
        <a:xfrm>
          <a:off x="16230600" y="1693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61848</xdr:rowOff>
    </xdr:from>
    <xdr:ext cx="534377" cy="259045"/>
    <xdr:sp macro="" textlink="">
      <xdr:nvSpPr>
        <xdr:cNvPr id="690" name="公債費最大値テキスト"/>
        <xdr:cNvSpPr txBox="1"/>
      </xdr:nvSpPr>
      <xdr:spPr>
        <a:xfrm>
          <a:off x="16370300" y="1532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115171</xdr:rowOff>
    </xdr:from>
    <xdr:to>
      <xdr:col>86</xdr:col>
      <xdr:colOff>25400</xdr:colOff>
      <xdr:row>90</xdr:row>
      <xdr:rowOff>115171</xdr:rowOff>
    </xdr:to>
    <xdr:cxnSp macro="">
      <xdr:nvCxnSpPr>
        <xdr:cNvPr id="691" name="直線コネクタ 690"/>
        <xdr:cNvCxnSpPr/>
      </xdr:nvCxnSpPr>
      <xdr:spPr>
        <a:xfrm>
          <a:off x="16230600" y="1554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43140</xdr:rowOff>
    </xdr:from>
    <xdr:to>
      <xdr:col>85</xdr:col>
      <xdr:colOff>127000</xdr:colOff>
      <xdr:row>98</xdr:row>
      <xdr:rowOff>65359</xdr:rowOff>
    </xdr:to>
    <xdr:cxnSp macro="">
      <xdr:nvCxnSpPr>
        <xdr:cNvPr id="692" name="直線コネクタ 691"/>
        <xdr:cNvCxnSpPr/>
      </xdr:nvCxnSpPr>
      <xdr:spPr>
        <a:xfrm flipV="1">
          <a:off x="15481300" y="16845240"/>
          <a:ext cx="838200" cy="2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16153</xdr:rowOff>
    </xdr:from>
    <xdr:ext cx="534377" cy="259045"/>
    <xdr:sp macro="" textlink="">
      <xdr:nvSpPr>
        <xdr:cNvPr id="693" name="公債費平均値テキスト"/>
        <xdr:cNvSpPr txBox="1"/>
      </xdr:nvSpPr>
      <xdr:spPr>
        <a:xfrm>
          <a:off x="16370300" y="16132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164726</xdr:rowOff>
    </xdr:from>
    <xdr:to>
      <xdr:col>85</xdr:col>
      <xdr:colOff>177800</xdr:colOff>
      <xdr:row>95</xdr:row>
      <xdr:rowOff>94876</xdr:rowOff>
    </xdr:to>
    <xdr:sp macro="" textlink="">
      <xdr:nvSpPr>
        <xdr:cNvPr id="694" name="フローチャート: 判断 693"/>
        <xdr:cNvSpPr/>
      </xdr:nvSpPr>
      <xdr:spPr>
        <a:xfrm>
          <a:off x="16268700" y="1628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59142</xdr:rowOff>
    </xdr:from>
    <xdr:to>
      <xdr:col>81</xdr:col>
      <xdr:colOff>50800</xdr:colOff>
      <xdr:row>98</xdr:row>
      <xdr:rowOff>65359</xdr:rowOff>
    </xdr:to>
    <xdr:cxnSp macro="">
      <xdr:nvCxnSpPr>
        <xdr:cNvPr id="695" name="直線コネクタ 694"/>
        <xdr:cNvCxnSpPr/>
      </xdr:nvCxnSpPr>
      <xdr:spPr>
        <a:xfrm>
          <a:off x="14592300" y="16861242"/>
          <a:ext cx="8890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18605</xdr:rowOff>
    </xdr:from>
    <xdr:to>
      <xdr:col>81</xdr:col>
      <xdr:colOff>101600</xdr:colOff>
      <xdr:row>95</xdr:row>
      <xdr:rowOff>120205</xdr:rowOff>
    </xdr:to>
    <xdr:sp macro="" textlink="">
      <xdr:nvSpPr>
        <xdr:cNvPr id="696" name="フローチャート: 判断 695"/>
        <xdr:cNvSpPr/>
      </xdr:nvSpPr>
      <xdr:spPr>
        <a:xfrm>
          <a:off x="154305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136732</xdr:rowOff>
    </xdr:from>
    <xdr:ext cx="534377" cy="259045"/>
    <xdr:sp macro="" textlink="">
      <xdr:nvSpPr>
        <xdr:cNvPr id="697" name="テキスト ボックス 696"/>
        <xdr:cNvSpPr txBox="1"/>
      </xdr:nvSpPr>
      <xdr:spPr>
        <a:xfrm>
          <a:off x="15214111" y="1608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51254</xdr:rowOff>
    </xdr:from>
    <xdr:to>
      <xdr:col>76</xdr:col>
      <xdr:colOff>114300</xdr:colOff>
      <xdr:row>98</xdr:row>
      <xdr:rowOff>59142</xdr:rowOff>
    </xdr:to>
    <xdr:cxnSp macro="">
      <xdr:nvCxnSpPr>
        <xdr:cNvPr id="698" name="直線コネクタ 697"/>
        <xdr:cNvCxnSpPr/>
      </xdr:nvCxnSpPr>
      <xdr:spPr>
        <a:xfrm>
          <a:off x="13703300" y="16853354"/>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22241</xdr:rowOff>
    </xdr:from>
    <xdr:to>
      <xdr:col>76</xdr:col>
      <xdr:colOff>165100</xdr:colOff>
      <xdr:row>95</xdr:row>
      <xdr:rowOff>123841</xdr:rowOff>
    </xdr:to>
    <xdr:sp macro="" textlink="">
      <xdr:nvSpPr>
        <xdr:cNvPr id="699" name="フローチャート: 判断 698"/>
        <xdr:cNvSpPr/>
      </xdr:nvSpPr>
      <xdr:spPr>
        <a:xfrm>
          <a:off x="14541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140368</xdr:rowOff>
    </xdr:from>
    <xdr:ext cx="534377" cy="259045"/>
    <xdr:sp macro="" textlink="">
      <xdr:nvSpPr>
        <xdr:cNvPr id="700" name="テキスト ボックス 699"/>
        <xdr:cNvSpPr txBox="1"/>
      </xdr:nvSpPr>
      <xdr:spPr>
        <a:xfrm>
          <a:off x="14325111" y="160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115422</xdr:rowOff>
    </xdr:from>
    <xdr:to>
      <xdr:col>71</xdr:col>
      <xdr:colOff>177800</xdr:colOff>
      <xdr:row>98</xdr:row>
      <xdr:rowOff>51254</xdr:rowOff>
    </xdr:to>
    <xdr:cxnSp macro="">
      <xdr:nvCxnSpPr>
        <xdr:cNvPr id="701" name="直線コネクタ 700"/>
        <xdr:cNvCxnSpPr/>
      </xdr:nvCxnSpPr>
      <xdr:spPr>
        <a:xfrm>
          <a:off x="12814300" y="16746072"/>
          <a:ext cx="889000" cy="10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158508</xdr:rowOff>
    </xdr:from>
    <xdr:to>
      <xdr:col>72</xdr:col>
      <xdr:colOff>38100</xdr:colOff>
      <xdr:row>96</xdr:row>
      <xdr:rowOff>88658</xdr:rowOff>
    </xdr:to>
    <xdr:sp macro="" textlink="">
      <xdr:nvSpPr>
        <xdr:cNvPr id="702" name="フローチャート: 判断 701"/>
        <xdr:cNvSpPr/>
      </xdr:nvSpPr>
      <xdr:spPr>
        <a:xfrm>
          <a:off x="13652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105185</xdr:rowOff>
    </xdr:from>
    <xdr:ext cx="534377" cy="259045"/>
    <xdr:sp macro="" textlink="">
      <xdr:nvSpPr>
        <xdr:cNvPr id="703" name="テキスト ボックス 702"/>
        <xdr:cNvSpPr txBox="1"/>
      </xdr:nvSpPr>
      <xdr:spPr>
        <a:xfrm>
          <a:off x="13436111" y="16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7862</xdr:rowOff>
    </xdr:from>
    <xdr:to>
      <xdr:col>67</xdr:col>
      <xdr:colOff>101600</xdr:colOff>
      <xdr:row>96</xdr:row>
      <xdr:rowOff>109462</xdr:rowOff>
    </xdr:to>
    <xdr:sp macro="" textlink="">
      <xdr:nvSpPr>
        <xdr:cNvPr id="704" name="フローチャート: 判断 703"/>
        <xdr:cNvSpPr/>
      </xdr:nvSpPr>
      <xdr:spPr>
        <a:xfrm>
          <a:off x="12763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125989</xdr:rowOff>
    </xdr:from>
    <xdr:ext cx="534377" cy="259045"/>
    <xdr:sp macro="" textlink="">
      <xdr:nvSpPr>
        <xdr:cNvPr id="705" name="テキスト ボックス 704"/>
        <xdr:cNvSpPr txBox="1"/>
      </xdr:nvSpPr>
      <xdr:spPr>
        <a:xfrm>
          <a:off x="12547111" y="16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163790</xdr:rowOff>
    </xdr:from>
    <xdr:to>
      <xdr:col>85</xdr:col>
      <xdr:colOff>177800</xdr:colOff>
      <xdr:row>98</xdr:row>
      <xdr:rowOff>93940</xdr:rowOff>
    </xdr:to>
    <xdr:sp macro="" textlink="">
      <xdr:nvSpPr>
        <xdr:cNvPr id="711" name="楕円 710"/>
        <xdr:cNvSpPr/>
      </xdr:nvSpPr>
      <xdr:spPr>
        <a:xfrm>
          <a:off x="16268700" y="1679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78717</xdr:rowOff>
    </xdr:from>
    <xdr:ext cx="534377" cy="259045"/>
    <xdr:sp macro="" textlink="">
      <xdr:nvSpPr>
        <xdr:cNvPr id="712" name="公債費該当値テキスト"/>
        <xdr:cNvSpPr txBox="1"/>
      </xdr:nvSpPr>
      <xdr:spPr>
        <a:xfrm>
          <a:off x="16370300" y="1670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14559</xdr:rowOff>
    </xdr:from>
    <xdr:to>
      <xdr:col>81</xdr:col>
      <xdr:colOff>101600</xdr:colOff>
      <xdr:row>98</xdr:row>
      <xdr:rowOff>116159</xdr:rowOff>
    </xdr:to>
    <xdr:sp macro="" textlink="">
      <xdr:nvSpPr>
        <xdr:cNvPr id="713" name="楕円 712"/>
        <xdr:cNvSpPr/>
      </xdr:nvSpPr>
      <xdr:spPr>
        <a:xfrm>
          <a:off x="15430500" y="1681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107286</xdr:rowOff>
    </xdr:from>
    <xdr:ext cx="534377" cy="259045"/>
    <xdr:sp macro="" textlink="">
      <xdr:nvSpPr>
        <xdr:cNvPr id="714" name="テキスト ボックス 713"/>
        <xdr:cNvSpPr txBox="1"/>
      </xdr:nvSpPr>
      <xdr:spPr>
        <a:xfrm>
          <a:off x="15214111" y="1690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8342</xdr:rowOff>
    </xdr:from>
    <xdr:to>
      <xdr:col>76</xdr:col>
      <xdr:colOff>165100</xdr:colOff>
      <xdr:row>98</xdr:row>
      <xdr:rowOff>109942</xdr:rowOff>
    </xdr:to>
    <xdr:sp macro="" textlink="">
      <xdr:nvSpPr>
        <xdr:cNvPr id="715" name="楕円 714"/>
        <xdr:cNvSpPr/>
      </xdr:nvSpPr>
      <xdr:spPr>
        <a:xfrm>
          <a:off x="14541500" y="1681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101069</xdr:rowOff>
    </xdr:from>
    <xdr:ext cx="534377" cy="259045"/>
    <xdr:sp macro="" textlink="">
      <xdr:nvSpPr>
        <xdr:cNvPr id="716" name="テキスト ボックス 715"/>
        <xdr:cNvSpPr txBox="1"/>
      </xdr:nvSpPr>
      <xdr:spPr>
        <a:xfrm>
          <a:off x="14325111" y="1690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454</xdr:rowOff>
    </xdr:from>
    <xdr:to>
      <xdr:col>72</xdr:col>
      <xdr:colOff>38100</xdr:colOff>
      <xdr:row>98</xdr:row>
      <xdr:rowOff>102054</xdr:rowOff>
    </xdr:to>
    <xdr:sp macro="" textlink="">
      <xdr:nvSpPr>
        <xdr:cNvPr id="717" name="楕円 716"/>
        <xdr:cNvSpPr/>
      </xdr:nvSpPr>
      <xdr:spPr>
        <a:xfrm>
          <a:off x="13652500" y="168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93181</xdr:rowOff>
    </xdr:from>
    <xdr:ext cx="534377" cy="259045"/>
    <xdr:sp macro="" textlink="">
      <xdr:nvSpPr>
        <xdr:cNvPr id="718" name="テキスト ボックス 717"/>
        <xdr:cNvSpPr txBox="1"/>
      </xdr:nvSpPr>
      <xdr:spPr>
        <a:xfrm>
          <a:off x="13436111" y="168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64622</xdr:rowOff>
    </xdr:from>
    <xdr:to>
      <xdr:col>67</xdr:col>
      <xdr:colOff>101600</xdr:colOff>
      <xdr:row>97</xdr:row>
      <xdr:rowOff>166222</xdr:rowOff>
    </xdr:to>
    <xdr:sp macro="" textlink="">
      <xdr:nvSpPr>
        <xdr:cNvPr id="719" name="楕円 718"/>
        <xdr:cNvSpPr/>
      </xdr:nvSpPr>
      <xdr:spPr>
        <a:xfrm>
          <a:off x="12763500" y="1669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157349</xdr:rowOff>
    </xdr:from>
    <xdr:ext cx="534377" cy="259045"/>
    <xdr:sp macro="" textlink="">
      <xdr:nvSpPr>
        <xdr:cNvPr id="720" name="テキスト ボックス 719"/>
        <xdr:cNvSpPr txBox="1"/>
      </xdr:nvSpPr>
      <xdr:spPr>
        <a:xfrm>
          <a:off x="12547111" y="1678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4" name="テキスト ボックス 73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6" name="テキスト ボックス 73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8" name="テキスト ボックス 73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168003</xdr:rowOff>
    </xdr:from>
    <xdr:to>
      <xdr:col>116</xdr:col>
      <xdr:colOff>62864</xdr:colOff>
      <xdr:row>39</xdr:row>
      <xdr:rowOff>98878</xdr:rowOff>
    </xdr:to>
    <xdr:cxnSp macro="">
      <xdr:nvCxnSpPr>
        <xdr:cNvPr id="746" name="直線コネクタ 745"/>
        <xdr:cNvCxnSpPr/>
      </xdr:nvCxnSpPr>
      <xdr:spPr>
        <a:xfrm flipV="1">
          <a:off x="22159595" y="5311503"/>
          <a:ext cx="1269" cy="1473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114680</xdr:rowOff>
    </xdr:from>
    <xdr:ext cx="469744" cy="259045"/>
    <xdr:sp macro="" textlink="">
      <xdr:nvSpPr>
        <xdr:cNvPr id="749" name="諸支出金最大値テキスト"/>
        <xdr:cNvSpPr txBox="1"/>
      </xdr:nvSpPr>
      <xdr:spPr>
        <a:xfrm>
          <a:off x="22212300" y="50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168003</xdr:rowOff>
    </xdr:from>
    <xdr:to>
      <xdr:col>116</xdr:col>
      <xdr:colOff>152400</xdr:colOff>
      <xdr:row>30</xdr:row>
      <xdr:rowOff>168003</xdr:rowOff>
    </xdr:to>
    <xdr:cxnSp macro="">
      <xdr:nvCxnSpPr>
        <xdr:cNvPr id="750" name="直線コネクタ 749"/>
        <xdr:cNvCxnSpPr/>
      </xdr:nvCxnSpPr>
      <xdr:spPr>
        <a:xfrm>
          <a:off x="22072600" y="531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141168</xdr:rowOff>
    </xdr:from>
    <xdr:ext cx="313932" cy="259045"/>
    <xdr:sp macro="" textlink="">
      <xdr:nvSpPr>
        <xdr:cNvPr id="752" name="諸支出金平均値テキスト"/>
        <xdr:cNvSpPr txBox="1"/>
      </xdr:nvSpPr>
      <xdr:spPr>
        <a:xfrm>
          <a:off x="22212300" y="648481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118291</xdr:rowOff>
    </xdr:from>
    <xdr:to>
      <xdr:col>116</xdr:col>
      <xdr:colOff>114300</xdr:colOff>
      <xdr:row>39</xdr:row>
      <xdr:rowOff>48441</xdr:rowOff>
    </xdr:to>
    <xdr:sp macro="" textlink="">
      <xdr:nvSpPr>
        <xdr:cNvPr id="753" name="フローチャート: 判断 752"/>
        <xdr:cNvSpPr/>
      </xdr:nvSpPr>
      <xdr:spPr>
        <a:xfrm>
          <a:off x="22110700" y="663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105228</xdr:rowOff>
    </xdr:from>
    <xdr:to>
      <xdr:col>112</xdr:col>
      <xdr:colOff>38100</xdr:colOff>
      <xdr:row>39</xdr:row>
      <xdr:rowOff>35378</xdr:rowOff>
    </xdr:to>
    <xdr:sp macro="" textlink="">
      <xdr:nvSpPr>
        <xdr:cNvPr id="755" name="フローチャート: 判断 754"/>
        <xdr:cNvSpPr/>
      </xdr:nvSpPr>
      <xdr:spPr>
        <a:xfrm>
          <a:off x="212725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51905</xdr:rowOff>
    </xdr:from>
    <xdr:ext cx="378565" cy="259045"/>
    <xdr:sp macro="" textlink="">
      <xdr:nvSpPr>
        <xdr:cNvPr id="756" name="テキスト ボックス 755"/>
        <xdr:cNvSpPr txBox="1"/>
      </xdr:nvSpPr>
      <xdr:spPr>
        <a:xfrm>
          <a:off x="21134017" y="6395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146594</xdr:rowOff>
    </xdr:from>
    <xdr:to>
      <xdr:col>107</xdr:col>
      <xdr:colOff>101600</xdr:colOff>
      <xdr:row>39</xdr:row>
      <xdr:rowOff>76744</xdr:rowOff>
    </xdr:to>
    <xdr:sp macro="" textlink="">
      <xdr:nvSpPr>
        <xdr:cNvPr id="758" name="フローチャート: 判断 757"/>
        <xdr:cNvSpPr/>
      </xdr:nvSpPr>
      <xdr:spPr>
        <a:xfrm>
          <a:off x="20383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93271</xdr:rowOff>
    </xdr:from>
    <xdr:ext cx="313932" cy="259045"/>
    <xdr:sp macro="" textlink="">
      <xdr:nvSpPr>
        <xdr:cNvPr id="759" name="テキスト ボックス 758"/>
        <xdr:cNvSpPr txBox="1"/>
      </xdr:nvSpPr>
      <xdr:spPr>
        <a:xfrm>
          <a:off x="20277333" y="643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57331</xdr:rowOff>
    </xdr:from>
    <xdr:to>
      <xdr:col>102</xdr:col>
      <xdr:colOff>165100</xdr:colOff>
      <xdr:row>38</xdr:row>
      <xdr:rowOff>158931</xdr:rowOff>
    </xdr:to>
    <xdr:sp macro="" textlink="">
      <xdr:nvSpPr>
        <xdr:cNvPr id="761" name="フローチャート: 判断 760"/>
        <xdr:cNvSpPr/>
      </xdr:nvSpPr>
      <xdr:spPr>
        <a:xfrm>
          <a:off x="19494500" y="657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4008</xdr:rowOff>
    </xdr:from>
    <xdr:ext cx="378565" cy="259045"/>
    <xdr:sp macro="" textlink="">
      <xdr:nvSpPr>
        <xdr:cNvPr id="762" name="テキスト ボックス 761"/>
        <xdr:cNvSpPr txBox="1"/>
      </xdr:nvSpPr>
      <xdr:spPr>
        <a:xfrm>
          <a:off x="19356017" y="6347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3" name="フローチャート: 判断 762"/>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4" name="テキスト ボックス 763"/>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主な構成項目である民生費は、市民一人当たり</a:t>
          </a:r>
          <a:r>
            <a:rPr kumimoji="1" lang="en-US" altLang="ja-JP" sz="1100">
              <a:solidFill>
                <a:sysClr val="windowText" lastClr="000000"/>
              </a:solidFill>
              <a:effectLst/>
              <a:latin typeface="+mn-lt"/>
              <a:ea typeface="+mn-ea"/>
              <a:cs typeface="+mn-cs"/>
            </a:rPr>
            <a:t>256,009</a:t>
          </a:r>
          <a:r>
            <a:rPr kumimoji="1" lang="ja-JP" altLang="ja-JP" sz="1100">
              <a:solidFill>
                <a:sysClr val="windowText" lastClr="000000"/>
              </a:solidFill>
              <a:effectLst/>
              <a:latin typeface="+mn-lt"/>
              <a:ea typeface="+mn-ea"/>
              <a:cs typeface="+mn-cs"/>
            </a:rPr>
            <a:t>円となっており、類似団体</a:t>
          </a:r>
          <a:r>
            <a:rPr kumimoji="1" lang="ja-JP" altLang="en-US" sz="1100">
              <a:solidFill>
                <a:sysClr val="windowText" lastClr="000000"/>
              </a:solidFill>
              <a:effectLst/>
              <a:latin typeface="+mn-lt"/>
              <a:ea typeface="+mn-ea"/>
              <a:cs typeface="+mn-cs"/>
            </a:rPr>
            <a:t>平均を上回っている</a:t>
          </a:r>
          <a:r>
            <a:rPr kumimoji="1" lang="ja-JP" altLang="ja-JP" sz="1100">
              <a:solidFill>
                <a:sysClr val="windowText" lastClr="000000"/>
              </a:solidFill>
              <a:effectLst/>
              <a:latin typeface="+mn-lt"/>
              <a:ea typeface="+mn-ea"/>
              <a:cs typeface="+mn-cs"/>
            </a:rPr>
            <a:t>。民生費の主なものとしては、教育・保育給付費や障害者立支援給付費、生活保護費などが挙げられるが、年々増加し続けており、社会保障費や子育て支援施策に係る経費は今後も伸びていくものと見込ま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民生費に次いで大きな構成項目である教育費については、市民一人当たり</a:t>
          </a:r>
          <a:r>
            <a:rPr kumimoji="1" lang="en-US" altLang="ja-JP" sz="1100">
              <a:solidFill>
                <a:sysClr val="windowText" lastClr="000000"/>
              </a:solidFill>
              <a:effectLst/>
              <a:latin typeface="+mn-lt"/>
              <a:ea typeface="+mn-ea"/>
              <a:cs typeface="+mn-cs"/>
            </a:rPr>
            <a:t>62,471</a:t>
          </a:r>
          <a:r>
            <a:rPr kumimoji="1" lang="ja-JP" altLang="ja-JP" sz="1100">
              <a:solidFill>
                <a:sysClr val="windowText" lastClr="000000"/>
              </a:solidFill>
              <a:effectLst/>
              <a:latin typeface="+mn-lt"/>
              <a:ea typeface="+mn-ea"/>
              <a:cs typeface="+mn-cs"/>
            </a:rPr>
            <a:t>円となっており、類似団体平均値を上回っている。教育費の主なものとしては、老朽化した小中学校にかかる建設費用となっている。特に幼稚園、小学校、中学校といった教育施設は、更新時期が集中しており、計画的に建て替えを進めていくが、しばらくの間、教育費は建設費用を中心に高い水準で推移していくものと見込ま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公債費については、類似団体平均値を下回っているが、近年、集中している公共施設の更新整備に伴い、今後は増加していくものと見込まれる為、中長期的な視点で健全な財政運営が図られるよう、適切な地方債発行に努めていく。</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rgbClr val="FF0000"/>
              </a:solidFill>
              <a:effectLst/>
              <a:latin typeface="+mn-lt"/>
              <a:ea typeface="+mn-ea"/>
              <a:cs typeface="+mn-cs"/>
            </a:rPr>
            <a:t>　</a:t>
          </a:r>
          <a:r>
            <a:rPr kumimoji="1" lang="ja-JP" altLang="ja-JP" sz="1200">
              <a:solidFill>
                <a:sysClr val="windowText" lastClr="000000"/>
              </a:solidFill>
              <a:effectLst/>
              <a:latin typeface="+mn-lt"/>
              <a:ea typeface="+mn-ea"/>
              <a:cs typeface="+mn-cs"/>
            </a:rPr>
            <a:t>実質収支比率については、</a:t>
          </a:r>
          <a:r>
            <a:rPr kumimoji="1" lang="ja-JP" altLang="en-US" sz="1200">
              <a:solidFill>
                <a:sysClr val="windowText" lastClr="000000"/>
              </a:solidFill>
              <a:effectLst/>
              <a:latin typeface="+mn-lt"/>
              <a:ea typeface="+mn-ea"/>
              <a:cs typeface="+mn-cs"/>
            </a:rPr>
            <a:t>実質収支（分子）が増加し、標準財政規模（分母）も増となっているものの標準財政規模（分母）以上に実質収支（分子）が増加したため、実質収支比率は、</a:t>
          </a:r>
          <a:r>
            <a:rPr kumimoji="1" lang="ja-JP" altLang="ja-JP" sz="1200">
              <a:solidFill>
                <a:sysClr val="windowText" lastClr="000000"/>
              </a:solidFill>
              <a:effectLst/>
              <a:latin typeface="+mn-lt"/>
              <a:ea typeface="+mn-ea"/>
              <a:cs typeface="+mn-cs"/>
            </a:rPr>
            <a:t>前年度と比較して</a:t>
          </a:r>
          <a:r>
            <a:rPr kumimoji="1" lang="en-US" altLang="ja-JP" sz="1200">
              <a:solidFill>
                <a:sysClr val="windowText" lastClr="000000"/>
              </a:solidFill>
              <a:effectLst/>
              <a:latin typeface="+mn-lt"/>
              <a:ea typeface="+mn-ea"/>
              <a:cs typeface="+mn-cs"/>
            </a:rPr>
            <a:t>1.1</a:t>
          </a:r>
          <a:r>
            <a:rPr kumimoji="1" lang="ja-JP" altLang="ja-JP" sz="1200">
              <a:solidFill>
                <a:sysClr val="windowText" lastClr="000000"/>
              </a:solidFill>
              <a:effectLst/>
              <a:latin typeface="+mn-lt"/>
              <a:ea typeface="+mn-ea"/>
              <a:cs typeface="+mn-cs"/>
            </a:rPr>
            <a:t>ポイント</a:t>
          </a:r>
          <a:r>
            <a:rPr kumimoji="1" lang="ja-JP" altLang="en-US" sz="1200">
              <a:solidFill>
                <a:sysClr val="windowText" lastClr="000000"/>
              </a:solidFill>
              <a:effectLst/>
              <a:latin typeface="+mn-lt"/>
              <a:ea typeface="+mn-ea"/>
              <a:cs typeface="+mn-cs"/>
            </a:rPr>
            <a:t>増加</a:t>
          </a:r>
          <a:r>
            <a:rPr kumimoji="1" lang="ja-JP" altLang="ja-JP" sz="1200">
              <a:solidFill>
                <a:sysClr val="windowText" lastClr="000000"/>
              </a:solidFill>
              <a:effectLst/>
              <a:latin typeface="+mn-lt"/>
              <a:ea typeface="+mn-ea"/>
              <a:cs typeface="+mn-cs"/>
            </a:rPr>
            <a:t>している。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また、実質単年度収支においては、前年度と比較して</a:t>
          </a:r>
          <a:r>
            <a:rPr kumimoji="1" lang="en-US" altLang="ja-JP" sz="1200">
              <a:solidFill>
                <a:sysClr val="windowText" lastClr="000000"/>
              </a:solidFill>
              <a:effectLst/>
              <a:latin typeface="+mn-lt"/>
              <a:ea typeface="+mn-ea"/>
              <a:cs typeface="+mn-cs"/>
            </a:rPr>
            <a:t>0.99</a:t>
          </a:r>
          <a:r>
            <a:rPr kumimoji="1" lang="ja-JP" altLang="ja-JP" sz="1200">
              <a:solidFill>
                <a:sysClr val="windowText" lastClr="000000"/>
              </a:solidFill>
              <a:effectLst/>
              <a:latin typeface="+mn-lt"/>
              <a:ea typeface="+mn-ea"/>
              <a:cs typeface="+mn-cs"/>
            </a:rPr>
            <a:t>ポイント</a:t>
          </a:r>
          <a:r>
            <a:rPr kumimoji="1" lang="ja-JP" altLang="en-US" sz="1200">
              <a:solidFill>
                <a:sysClr val="windowText" lastClr="000000"/>
              </a:solidFill>
              <a:effectLst/>
              <a:latin typeface="+mn-lt"/>
              <a:ea typeface="+mn-ea"/>
              <a:cs typeface="+mn-cs"/>
            </a:rPr>
            <a:t>増加</a:t>
          </a:r>
          <a:r>
            <a:rPr kumimoji="1" lang="ja-JP" altLang="ja-JP" sz="1200">
              <a:solidFill>
                <a:sysClr val="windowText" lastClr="000000"/>
              </a:solidFill>
              <a:effectLst/>
              <a:latin typeface="+mn-lt"/>
              <a:ea typeface="+mn-ea"/>
              <a:cs typeface="+mn-cs"/>
            </a:rPr>
            <a:t>して</a:t>
          </a:r>
          <a:r>
            <a:rPr kumimoji="1" lang="ja-JP" altLang="en-US" sz="1200">
              <a:solidFill>
                <a:sysClr val="windowText" lastClr="000000"/>
              </a:solidFill>
              <a:effectLst/>
              <a:latin typeface="+mn-lt"/>
              <a:ea typeface="+mn-ea"/>
              <a:cs typeface="+mn-cs"/>
            </a:rPr>
            <a:t>る。</a:t>
          </a:r>
          <a:r>
            <a:rPr kumimoji="1" lang="ja-JP" altLang="ja-JP" sz="1200">
              <a:solidFill>
                <a:sysClr val="windowText" lastClr="000000"/>
              </a:solidFill>
              <a:effectLst/>
              <a:latin typeface="+mn-lt"/>
              <a:ea typeface="+mn-ea"/>
              <a:cs typeface="+mn-cs"/>
            </a:rPr>
            <a:t>今後も、適正な予算執行管理のもと、健全な財政運営に努める。</a:t>
          </a:r>
          <a:endParaRPr lang="ja-JP" altLang="ja-JP" sz="1200">
            <a:solidFill>
              <a:sysClr val="windowText" lastClr="000000"/>
            </a:solidFill>
            <a:effectLst/>
          </a:endParaRPr>
        </a:p>
        <a:p>
          <a:endParaRPr kumimoji="1" lang="ja-JP" altLang="en-US" sz="1200">
            <a:solidFill>
              <a:srgbClr val="FF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rgbClr val="FF0000"/>
              </a:solidFill>
              <a:effectLst/>
              <a:latin typeface="+mn-lt"/>
              <a:ea typeface="+mn-ea"/>
              <a:cs typeface="+mn-cs"/>
            </a:rPr>
            <a:t>　</a:t>
          </a:r>
          <a:r>
            <a:rPr kumimoji="1" lang="ja-JP" altLang="ja-JP" sz="1400">
              <a:solidFill>
                <a:sysClr val="windowText" lastClr="000000"/>
              </a:solidFill>
              <a:effectLst/>
              <a:latin typeface="+mn-lt"/>
              <a:ea typeface="+mn-ea"/>
              <a:cs typeface="+mn-cs"/>
            </a:rPr>
            <a:t>連結実質赤字比率については、主に水道事業会計の剰余額により黒字となっており、平成</a:t>
          </a:r>
          <a:r>
            <a:rPr kumimoji="1" lang="en-US" altLang="ja-JP" sz="1400">
              <a:solidFill>
                <a:sysClr val="windowText" lastClr="000000"/>
              </a:solidFill>
              <a:effectLst/>
              <a:latin typeface="+mn-lt"/>
              <a:ea typeface="+mn-ea"/>
              <a:cs typeface="+mn-cs"/>
            </a:rPr>
            <a:t>30</a:t>
          </a:r>
          <a:r>
            <a:rPr kumimoji="1" lang="ja-JP" altLang="ja-JP" sz="1400">
              <a:solidFill>
                <a:sysClr val="windowText" lastClr="000000"/>
              </a:solidFill>
              <a:effectLst/>
              <a:latin typeface="+mn-lt"/>
              <a:ea typeface="+mn-ea"/>
              <a:cs typeface="+mn-cs"/>
            </a:rPr>
            <a:t>年度においても全会計が黒字の状況となっている。</a:t>
          </a:r>
          <a:endParaRPr lang="ja-JP" altLang="ja-JP" sz="1400">
            <a:solidFill>
              <a:sysClr val="windowText" lastClr="000000"/>
            </a:solidFill>
            <a:effectLst/>
          </a:endParaRPr>
        </a:p>
        <a:p>
          <a:r>
            <a:rPr kumimoji="1" lang="ja-JP" altLang="ja-JP" sz="1400">
              <a:solidFill>
                <a:srgbClr val="FF0000"/>
              </a:solidFill>
              <a:effectLst/>
              <a:latin typeface="+mn-lt"/>
              <a:ea typeface="+mn-ea"/>
              <a:cs typeface="+mn-cs"/>
            </a:rPr>
            <a:t>　</a:t>
          </a:r>
          <a:r>
            <a:rPr kumimoji="1" lang="ja-JP" altLang="ja-JP" sz="1400">
              <a:solidFill>
                <a:sysClr val="windowText" lastClr="000000"/>
              </a:solidFill>
              <a:effectLst/>
              <a:latin typeface="+mn-lt"/>
              <a:ea typeface="+mn-ea"/>
              <a:cs typeface="+mn-cs"/>
            </a:rPr>
            <a:t>しかしながら、水道事業会計を除く特別会計では、一般会計からの繰出金により収支が黒字となっている状況である。介護保険事業・後期高齢者医療事業特別会計においては、高齢化などに伴う医療費の増加が今後も続く見込みであり、保険料の適正化や市民の健康づくりによる医療費の低減、保険料の徴収率向上などにより、財源確保と歳出の抑制を図る。</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Q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70160591</v>
      </c>
      <c r="BO4" s="423"/>
      <c r="BP4" s="423"/>
      <c r="BQ4" s="423"/>
      <c r="BR4" s="423"/>
      <c r="BS4" s="423"/>
      <c r="BT4" s="423"/>
      <c r="BU4" s="424"/>
      <c r="BV4" s="422">
        <v>70055694</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5.5</v>
      </c>
      <c r="CU4" s="604"/>
      <c r="CV4" s="604"/>
      <c r="CW4" s="604"/>
      <c r="CX4" s="604"/>
      <c r="CY4" s="604"/>
      <c r="CZ4" s="604"/>
      <c r="DA4" s="605"/>
      <c r="DB4" s="603">
        <v>4.4000000000000004</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67903494</v>
      </c>
      <c r="BO5" s="428"/>
      <c r="BP5" s="428"/>
      <c r="BQ5" s="428"/>
      <c r="BR5" s="428"/>
      <c r="BS5" s="428"/>
      <c r="BT5" s="428"/>
      <c r="BU5" s="429"/>
      <c r="BV5" s="427">
        <v>68218261</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90.7</v>
      </c>
      <c r="CU5" s="398"/>
      <c r="CV5" s="398"/>
      <c r="CW5" s="398"/>
      <c r="CX5" s="398"/>
      <c r="CY5" s="398"/>
      <c r="CZ5" s="398"/>
      <c r="DA5" s="399"/>
      <c r="DB5" s="397">
        <v>87.9</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2257097</v>
      </c>
      <c r="BO6" s="428"/>
      <c r="BP6" s="428"/>
      <c r="BQ6" s="428"/>
      <c r="BR6" s="428"/>
      <c r="BS6" s="428"/>
      <c r="BT6" s="428"/>
      <c r="BU6" s="429"/>
      <c r="BV6" s="427">
        <v>1837433</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95.7</v>
      </c>
      <c r="CU6" s="578"/>
      <c r="CV6" s="578"/>
      <c r="CW6" s="578"/>
      <c r="CX6" s="578"/>
      <c r="CY6" s="578"/>
      <c r="CZ6" s="578"/>
      <c r="DA6" s="579"/>
      <c r="DB6" s="577">
        <v>92.9</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94</v>
      </c>
      <c r="AV7" s="485"/>
      <c r="AW7" s="485"/>
      <c r="AX7" s="485"/>
      <c r="AY7" s="407" t="s">
        <v>105</v>
      </c>
      <c r="AZ7" s="408"/>
      <c r="BA7" s="408"/>
      <c r="BB7" s="408"/>
      <c r="BC7" s="408"/>
      <c r="BD7" s="408"/>
      <c r="BE7" s="408"/>
      <c r="BF7" s="408"/>
      <c r="BG7" s="408"/>
      <c r="BH7" s="408"/>
      <c r="BI7" s="408"/>
      <c r="BJ7" s="408"/>
      <c r="BK7" s="408"/>
      <c r="BL7" s="408"/>
      <c r="BM7" s="409"/>
      <c r="BN7" s="427">
        <v>657252</v>
      </c>
      <c r="BO7" s="428"/>
      <c r="BP7" s="428"/>
      <c r="BQ7" s="428"/>
      <c r="BR7" s="428"/>
      <c r="BS7" s="428"/>
      <c r="BT7" s="428"/>
      <c r="BU7" s="429"/>
      <c r="BV7" s="427">
        <v>558776</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29341923</v>
      </c>
      <c r="CU7" s="428"/>
      <c r="CV7" s="428"/>
      <c r="CW7" s="428"/>
      <c r="CX7" s="428"/>
      <c r="CY7" s="428"/>
      <c r="CZ7" s="428"/>
      <c r="DA7" s="429"/>
      <c r="DB7" s="427">
        <v>29091961</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94</v>
      </c>
      <c r="AV8" s="485"/>
      <c r="AW8" s="485"/>
      <c r="AX8" s="485"/>
      <c r="AY8" s="407" t="s">
        <v>108</v>
      </c>
      <c r="AZ8" s="408"/>
      <c r="BA8" s="408"/>
      <c r="BB8" s="408"/>
      <c r="BC8" s="408"/>
      <c r="BD8" s="408"/>
      <c r="BE8" s="408"/>
      <c r="BF8" s="408"/>
      <c r="BG8" s="408"/>
      <c r="BH8" s="408"/>
      <c r="BI8" s="408"/>
      <c r="BJ8" s="408"/>
      <c r="BK8" s="408"/>
      <c r="BL8" s="408"/>
      <c r="BM8" s="409"/>
      <c r="BN8" s="427">
        <v>1599845</v>
      </c>
      <c r="BO8" s="428"/>
      <c r="BP8" s="428"/>
      <c r="BQ8" s="428"/>
      <c r="BR8" s="428"/>
      <c r="BS8" s="428"/>
      <c r="BT8" s="428"/>
      <c r="BU8" s="429"/>
      <c r="BV8" s="427">
        <v>1278657</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0.56999999999999995</v>
      </c>
      <c r="CU8" s="541"/>
      <c r="CV8" s="541"/>
      <c r="CW8" s="541"/>
      <c r="CX8" s="541"/>
      <c r="CY8" s="541"/>
      <c r="CZ8" s="541"/>
      <c r="DA8" s="542"/>
      <c r="DB8" s="540">
        <v>0.56000000000000005</v>
      </c>
      <c r="DC8" s="541"/>
      <c r="DD8" s="541"/>
      <c r="DE8" s="541"/>
      <c r="DF8" s="541"/>
      <c r="DG8" s="541"/>
      <c r="DH8" s="541"/>
      <c r="DI8" s="542"/>
      <c r="DJ8" s="185"/>
      <c r="DK8" s="185"/>
      <c r="DL8" s="185"/>
      <c r="DM8" s="185"/>
      <c r="DN8" s="185"/>
      <c r="DO8" s="185"/>
    </row>
    <row r="9" spans="1:119" ht="18.75" customHeight="1" thickBot="1" x14ac:dyDescent="0.2">
      <c r="A9" s="186"/>
      <c r="B9" s="566" t="s">
        <v>110</v>
      </c>
      <c r="C9" s="567"/>
      <c r="D9" s="567"/>
      <c r="E9" s="567"/>
      <c r="F9" s="567"/>
      <c r="G9" s="567"/>
      <c r="H9" s="567"/>
      <c r="I9" s="567"/>
      <c r="J9" s="567"/>
      <c r="K9" s="490"/>
      <c r="L9" s="568" t="s">
        <v>111</v>
      </c>
      <c r="M9" s="569"/>
      <c r="N9" s="569"/>
      <c r="O9" s="569"/>
      <c r="P9" s="569"/>
      <c r="Q9" s="570"/>
      <c r="R9" s="571">
        <v>139279</v>
      </c>
      <c r="S9" s="572"/>
      <c r="T9" s="572"/>
      <c r="U9" s="572"/>
      <c r="V9" s="573"/>
      <c r="W9" s="506" t="s">
        <v>112</v>
      </c>
      <c r="X9" s="507"/>
      <c r="Y9" s="507"/>
      <c r="Z9" s="507"/>
      <c r="AA9" s="507"/>
      <c r="AB9" s="507"/>
      <c r="AC9" s="507"/>
      <c r="AD9" s="507"/>
      <c r="AE9" s="507"/>
      <c r="AF9" s="507"/>
      <c r="AG9" s="507"/>
      <c r="AH9" s="507"/>
      <c r="AI9" s="507"/>
      <c r="AJ9" s="507"/>
      <c r="AK9" s="507"/>
      <c r="AL9" s="574"/>
      <c r="AM9" s="496" t="s">
        <v>113</v>
      </c>
      <c r="AN9" s="401"/>
      <c r="AO9" s="401"/>
      <c r="AP9" s="401"/>
      <c r="AQ9" s="401"/>
      <c r="AR9" s="401"/>
      <c r="AS9" s="401"/>
      <c r="AT9" s="402"/>
      <c r="AU9" s="484" t="s">
        <v>114</v>
      </c>
      <c r="AV9" s="485"/>
      <c r="AW9" s="485"/>
      <c r="AX9" s="485"/>
      <c r="AY9" s="407" t="s">
        <v>115</v>
      </c>
      <c r="AZ9" s="408"/>
      <c r="BA9" s="408"/>
      <c r="BB9" s="408"/>
      <c r="BC9" s="408"/>
      <c r="BD9" s="408"/>
      <c r="BE9" s="408"/>
      <c r="BF9" s="408"/>
      <c r="BG9" s="408"/>
      <c r="BH9" s="408"/>
      <c r="BI9" s="408"/>
      <c r="BJ9" s="408"/>
      <c r="BK9" s="408"/>
      <c r="BL9" s="408"/>
      <c r="BM9" s="409"/>
      <c r="BN9" s="427">
        <v>321188</v>
      </c>
      <c r="BO9" s="428"/>
      <c r="BP9" s="428"/>
      <c r="BQ9" s="428"/>
      <c r="BR9" s="428"/>
      <c r="BS9" s="428"/>
      <c r="BT9" s="428"/>
      <c r="BU9" s="429"/>
      <c r="BV9" s="427">
        <v>-499733</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9</v>
      </c>
      <c r="CU9" s="398"/>
      <c r="CV9" s="398"/>
      <c r="CW9" s="398"/>
      <c r="CX9" s="398"/>
      <c r="CY9" s="398"/>
      <c r="CZ9" s="398"/>
      <c r="DA9" s="399"/>
      <c r="DB9" s="397">
        <v>8.6</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117</v>
      </c>
      <c r="M10" s="401"/>
      <c r="N10" s="401"/>
      <c r="O10" s="401"/>
      <c r="P10" s="401"/>
      <c r="Q10" s="402"/>
      <c r="R10" s="403">
        <v>130249</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94</v>
      </c>
      <c r="AV10" s="485"/>
      <c r="AW10" s="485"/>
      <c r="AX10" s="485"/>
      <c r="AY10" s="407" t="s">
        <v>119</v>
      </c>
      <c r="AZ10" s="408"/>
      <c r="BA10" s="408"/>
      <c r="BB10" s="408"/>
      <c r="BC10" s="408"/>
      <c r="BD10" s="408"/>
      <c r="BE10" s="408"/>
      <c r="BF10" s="408"/>
      <c r="BG10" s="408"/>
      <c r="BH10" s="408"/>
      <c r="BI10" s="408"/>
      <c r="BJ10" s="408"/>
      <c r="BK10" s="408"/>
      <c r="BL10" s="408"/>
      <c r="BM10" s="409"/>
      <c r="BN10" s="427">
        <v>663038</v>
      </c>
      <c r="BO10" s="428"/>
      <c r="BP10" s="428"/>
      <c r="BQ10" s="428"/>
      <c r="BR10" s="428"/>
      <c r="BS10" s="428"/>
      <c r="BT10" s="428"/>
      <c r="BU10" s="429"/>
      <c r="BV10" s="427">
        <v>915288</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121</v>
      </c>
      <c r="M11" s="474"/>
      <c r="N11" s="474"/>
      <c r="O11" s="474"/>
      <c r="P11" s="474"/>
      <c r="Q11" s="475"/>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124</v>
      </c>
      <c r="AV11" s="485"/>
      <c r="AW11" s="485"/>
      <c r="AX11" s="485"/>
      <c r="AY11" s="407" t="s">
        <v>125</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3000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142217</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94</v>
      </c>
      <c r="AV12" s="485"/>
      <c r="AW12" s="485"/>
      <c r="AX12" s="485"/>
      <c r="AY12" s="407" t="s">
        <v>134</v>
      </c>
      <c r="AZ12" s="408"/>
      <c r="BA12" s="408"/>
      <c r="BB12" s="408"/>
      <c r="BC12" s="408"/>
      <c r="BD12" s="408"/>
      <c r="BE12" s="408"/>
      <c r="BF12" s="408"/>
      <c r="BG12" s="408"/>
      <c r="BH12" s="408"/>
      <c r="BI12" s="408"/>
      <c r="BJ12" s="408"/>
      <c r="BK12" s="408"/>
      <c r="BL12" s="408"/>
      <c r="BM12" s="409"/>
      <c r="BN12" s="427">
        <v>910596</v>
      </c>
      <c r="BO12" s="428"/>
      <c r="BP12" s="428"/>
      <c r="BQ12" s="428"/>
      <c r="BR12" s="428"/>
      <c r="BS12" s="428"/>
      <c r="BT12" s="428"/>
      <c r="BU12" s="429"/>
      <c r="BV12" s="427">
        <v>635083</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136</v>
      </c>
      <c r="CU12" s="541"/>
      <c r="CV12" s="541"/>
      <c r="CW12" s="541"/>
      <c r="CX12" s="541"/>
      <c r="CY12" s="541"/>
      <c r="CZ12" s="541"/>
      <c r="DA12" s="542"/>
      <c r="DB12" s="540" t="s">
        <v>136</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137</v>
      </c>
      <c r="N13" s="528"/>
      <c r="O13" s="528"/>
      <c r="P13" s="528"/>
      <c r="Q13" s="529"/>
      <c r="R13" s="530">
        <v>140612</v>
      </c>
      <c r="S13" s="531"/>
      <c r="T13" s="531"/>
      <c r="U13" s="531"/>
      <c r="V13" s="532"/>
      <c r="W13" s="518" t="s">
        <v>138</v>
      </c>
      <c r="X13" s="440"/>
      <c r="Y13" s="440"/>
      <c r="Z13" s="440"/>
      <c r="AA13" s="440"/>
      <c r="AB13" s="441"/>
      <c r="AC13" s="403">
        <v>579</v>
      </c>
      <c r="AD13" s="404"/>
      <c r="AE13" s="404"/>
      <c r="AF13" s="404"/>
      <c r="AG13" s="405"/>
      <c r="AH13" s="403">
        <v>605</v>
      </c>
      <c r="AI13" s="404"/>
      <c r="AJ13" s="404"/>
      <c r="AK13" s="404"/>
      <c r="AL13" s="406"/>
      <c r="AM13" s="496" t="s">
        <v>139</v>
      </c>
      <c r="AN13" s="401"/>
      <c r="AO13" s="401"/>
      <c r="AP13" s="401"/>
      <c r="AQ13" s="401"/>
      <c r="AR13" s="401"/>
      <c r="AS13" s="401"/>
      <c r="AT13" s="402"/>
      <c r="AU13" s="484" t="s">
        <v>140</v>
      </c>
      <c r="AV13" s="485"/>
      <c r="AW13" s="485"/>
      <c r="AX13" s="485"/>
      <c r="AY13" s="407" t="s">
        <v>141</v>
      </c>
      <c r="AZ13" s="408"/>
      <c r="BA13" s="408"/>
      <c r="BB13" s="408"/>
      <c r="BC13" s="408"/>
      <c r="BD13" s="408"/>
      <c r="BE13" s="408"/>
      <c r="BF13" s="408"/>
      <c r="BG13" s="408"/>
      <c r="BH13" s="408"/>
      <c r="BI13" s="408"/>
      <c r="BJ13" s="408"/>
      <c r="BK13" s="408"/>
      <c r="BL13" s="408"/>
      <c r="BM13" s="409"/>
      <c r="BN13" s="427">
        <v>73630</v>
      </c>
      <c r="BO13" s="428"/>
      <c r="BP13" s="428"/>
      <c r="BQ13" s="428"/>
      <c r="BR13" s="428"/>
      <c r="BS13" s="428"/>
      <c r="BT13" s="428"/>
      <c r="BU13" s="429"/>
      <c r="BV13" s="427">
        <v>-216528</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6</v>
      </c>
      <c r="CU13" s="398"/>
      <c r="CV13" s="398"/>
      <c r="CW13" s="398"/>
      <c r="CX13" s="398"/>
      <c r="CY13" s="398"/>
      <c r="CZ13" s="398"/>
      <c r="DA13" s="399"/>
      <c r="DB13" s="397">
        <v>6.1</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143</v>
      </c>
      <c r="M14" s="561"/>
      <c r="N14" s="561"/>
      <c r="O14" s="561"/>
      <c r="P14" s="561"/>
      <c r="Q14" s="562"/>
      <c r="R14" s="530">
        <v>141775</v>
      </c>
      <c r="S14" s="531"/>
      <c r="T14" s="531"/>
      <c r="U14" s="531"/>
      <c r="V14" s="532"/>
      <c r="W14" s="533"/>
      <c r="X14" s="443"/>
      <c r="Y14" s="443"/>
      <c r="Z14" s="443"/>
      <c r="AA14" s="443"/>
      <c r="AB14" s="444"/>
      <c r="AC14" s="523">
        <v>1.3</v>
      </c>
      <c r="AD14" s="524"/>
      <c r="AE14" s="524"/>
      <c r="AF14" s="524"/>
      <c r="AG14" s="525"/>
      <c r="AH14" s="523">
        <v>1.4</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v>14</v>
      </c>
      <c r="CU14" s="535"/>
      <c r="CV14" s="535"/>
      <c r="CW14" s="535"/>
      <c r="CX14" s="535"/>
      <c r="CY14" s="535"/>
      <c r="CZ14" s="535"/>
      <c r="DA14" s="536"/>
      <c r="DB14" s="534">
        <v>16.100000000000001</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137</v>
      </c>
      <c r="N15" s="528"/>
      <c r="O15" s="528"/>
      <c r="P15" s="528"/>
      <c r="Q15" s="529"/>
      <c r="R15" s="530">
        <v>140295</v>
      </c>
      <c r="S15" s="531"/>
      <c r="T15" s="531"/>
      <c r="U15" s="531"/>
      <c r="V15" s="532"/>
      <c r="W15" s="518" t="s">
        <v>145</v>
      </c>
      <c r="X15" s="440"/>
      <c r="Y15" s="440"/>
      <c r="Z15" s="440"/>
      <c r="AA15" s="440"/>
      <c r="AB15" s="441"/>
      <c r="AC15" s="403">
        <v>7294</v>
      </c>
      <c r="AD15" s="404"/>
      <c r="AE15" s="404"/>
      <c r="AF15" s="404"/>
      <c r="AG15" s="405"/>
      <c r="AH15" s="403">
        <v>7483</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13865891</v>
      </c>
      <c r="BO15" s="423"/>
      <c r="BP15" s="423"/>
      <c r="BQ15" s="423"/>
      <c r="BR15" s="423"/>
      <c r="BS15" s="423"/>
      <c r="BT15" s="423"/>
      <c r="BU15" s="424"/>
      <c r="BV15" s="422">
        <v>13318217</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3"/>
      <c r="Y16" s="443"/>
      <c r="Z16" s="443"/>
      <c r="AA16" s="443"/>
      <c r="AB16" s="444"/>
      <c r="AC16" s="523">
        <v>16.600000000000001</v>
      </c>
      <c r="AD16" s="524"/>
      <c r="AE16" s="524"/>
      <c r="AF16" s="524"/>
      <c r="AG16" s="525"/>
      <c r="AH16" s="523">
        <v>16.899999999999999</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23864552</v>
      </c>
      <c r="BO16" s="428"/>
      <c r="BP16" s="428"/>
      <c r="BQ16" s="428"/>
      <c r="BR16" s="428"/>
      <c r="BS16" s="428"/>
      <c r="BT16" s="428"/>
      <c r="BU16" s="429"/>
      <c r="BV16" s="427">
        <v>23616948</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151</v>
      </c>
      <c r="N17" s="513"/>
      <c r="O17" s="513"/>
      <c r="P17" s="513"/>
      <c r="Q17" s="514"/>
      <c r="R17" s="515" t="s">
        <v>152</v>
      </c>
      <c r="S17" s="516"/>
      <c r="T17" s="516"/>
      <c r="U17" s="516"/>
      <c r="V17" s="517"/>
      <c r="W17" s="518" t="s">
        <v>153</v>
      </c>
      <c r="X17" s="440"/>
      <c r="Y17" s="440"/>
      <c r="Z17" s="440"/>
      <c r="AA17" s="440"/>
      <c r="AB17" s="441"/>
      <c r="AC17" s="403">
        <v>36016</v>
      </c>
      <c r="AD17" s="404"/>
      <c r="AE17" s="404"/>
      <c r="AF17" s="404"/>
      <c r="AG17" s="405"/>
      <c r="AH17" s="403">
        <v>36309</v>
      </c>
      <c r="AI17" s="404"/>
      <c r="AJ17" s="404"/>
      <c r="AK17" s="404"/>
      <c r="AL17" s="406"/>
      <c r="AM17" s="496"/>
      <c r="AN17" s="401"/>
      <c r="AO17" s="401"/>
      <c r="AP17" s="401"/>
      <c r="AQ17" s="401"/>
      <c r="AR17" s="401"/>
      <c r="AS17" s="401"/>
      <c r="AT17" s="402"/>
      <c r="AU17" s="484"/>
      <c r="AV17" s="485"/>
      <c r="AW17" s="485"/>
      <c r="AX17" s="485"/>
      <c r="AY17" s="407" t="s">
        <v>154</v>
      </c>
      <c r="AZ17" s="408"/>
      <c r="BA17" s="408"/>
      <c r="BB17" s="408"/>
      <c r="BC17" s="408"/>
      <c r="BD17" s="408"/>
      <c r="BE17" s="408"/>
      <c r="BF17" s="408"/>
      <c r="BG17" s="408"/>
      <c r="BH17" s="408"/>
      <c r="BI17" s="408"/>
      <c r="BJ17" s="408"/>
      <c r="BK17" s="408"/>
      <c r="BL17" s="408"/>
      <c r="BM17" s="409"/>
      <c r="BN17" s="427">
        <v>17787376</v>
      </c>
      <c r="BO17" s="428"/>
      <c r="BP17" s="428"/>
      <c r="BQ17" s="428"/>
      <c r="BR17" s="428"/>
      <c r="BS17" s="428"/>
      <c r="BT17" s="428"/>
      <c r="BU17" s="429"/>
      <c r="BV17" s="427">
        <v>17097395</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155</v>
      </c>
      <c r="C18" s="490"/>
      <c r="D18" s="490"/>
      <c r="E18" s="491"/>
      <c r="F18" s="491"/>
      <c r="G18" s="491"/>
      <c r="H18" s="491"/>
      <c r="I18" s="491"/>
      <c r="J18" s="491"/>
      <c r="K18" s="491"/>
      <c r="L18" s="492">
        <v>49.72</v>
      </c>
      <c r="M18" s="492"/>
      <c r="N18" s="492"/>
      <c r="O18" s="492"/>
      <c r="P18" s="492"/>
      <c r="Q18" s="492"/>
      <c r="R18" s="493"/>
      <c r="S18" s="493"/>
      <c r="T18" s="493"/>
      <c r="U18" s="493"/>
      <c r="V18" s="494"/>
      <c r="W18" s="508"/>
      <c r="X18" s="509"/>
      <c r="Y18" s="509"/>
      <c r="Z18" s="509"/>
      <c r="AA18" s="509"/>
      <c r="AB18" s="519"/>
      <c r="AC18" s="391">
        <v>82.1</v>
      </c>
      <c r="AD18" s="392"/>
      <c r="AE18" s="392"/>
      <c r="AF18" s="392"/>
      <c r="AG18" s="495"/>
      <c r="AH18" s="391">
        <v>81.8</v>
      </c>
      <c r="AI18" s="392"/>
      <c r="AJ18" s="392"/>
      <c r="AK18" s="392"/>
      <c r="AL18" s="393"/>
      <c r="AM18" s="496"/>
      <c r="AN18" s="401"/>
      <c r="AO18" s="401"/>
      <c r="AP18" s="401"/>
      <c r="AQ18" s="401"/>
      <c r="AR18" s="401"/>
      <c r="AS18" s="401"/>
      <c r="AT18" s="402"/>
      <c r="AU18" s="484"/>
      <c r="AV18" s="485"/>
      <c r="AW18" s="485"/>
      <c r="AX18" s="485"/>
      <c r="AY18" s="407" t="s">
        <v>156</v>
      </c>
      <c r="AZ18" s="408"/>
      <c r="BA18" s="408"/>
      <c r="BB18" s="408"/>
      <c r="BC18" s="408"/>
      <c r="BD18" s="408"/>
      <c r="BE18" s="408"/>
      <c r="BF18" s="408"/>
      <c r="BG18" s="408"/>
      <c r="BH18" s="408"/>
      <c r="BI18" s="408"/>
      <c r="BJ18" s="408"/>
      <c r="BK18" s="408"/>
      <c r="BL18" s="408"/>
      <c r="BM18" s="409"/>
      <c r="BN18" s="427">
        <v>29202201</v>
      </c>
      <c r="BO18" s="428"/>
      <c r="BP18" s="428"/>
      <c r="BQ18" s="428"/>
      <c r="BR18" s="428"/>
      <c r="BS18" s="428"/>
      <c r="BT18" s="428"/>
      <c r="BU18" s="429"/>
      <c r="BV18" s="427">
        <v>28255077</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157</v>
      </c>
      <c r="C19" s="490"/>
      <c r="D19" s="490"/>
      <c r="E19" s="491"/>
      <c r="F19" s="491"/>
      <c r="G19" s="491"/>
      <c r="H19" s="491"/>
      <c r="I19" s="491"/>
      <c r="J19" s="491"/>
      <c r="K19" s="491"/>
      <c r="L19" s="497">
        <v>2801</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158</v>
      </c>
      <c r="AZ19" s="408"/>
      <c r="BA19" s="408"/>
      <c r="BB19" s="408"/>
      <c r="BC19" s="408"/>
      <c r="BD19" s="408"/>
      <c r="BE19" s="408"/>
      <c r="BF19" s="408"/>
      <c r="BG19" s="408"/>
      <c r="BH19" s="408"/>
      <c r="BI19" s="408"/>
      <c r="BJ19" s="408"/>
      <c r="BK19" s="408"/>
      <c r="BL19" s="408"/>
      <c r="BM19" s="409"/>
      <c r="BN19" s="427">
        <v>36625525</v>
      </c>
      <c r="BO19" s="428"/>
      <c r="BP19" s="428"/>
      <c r="BQ19" s="428"/>
      <c r="BR19" s="428"/>
      <c r="BS19" s="428"/>
      <c r="BT19" s="428"/>
      <c r="BU19" s="429"/>
      <c r="BV19" s="427">
        <v>36869838</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159</v>
      </c>
      <c r="C20" s="490"/>
      <c r="D20" s="490"/>
      <c r="E20" s="491"/>
      <c r="F20" s="491"/>
      <c r="G20" s="491"/>
      <c r="H20" s="491"/>
      <c r="I20" s="491"/>
      <c r="J20" s="491"/>
      <c r="K20" s="491"/>
      <c r="L20" s="497">
        <v>53325</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160</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161</v>
      </c>
      <c r="C22" s="457"/>
      <c r="D22" s="458"/>
      <c r="E22" s="465" t="s">
        <v>1</v>
      </c>
      <c r="F22" s="440"/>
      <c r="G22" s="440"/>
      <c r="H22" s="440"/>
      <c r="I22" s="440"/>
      <c r="J22" s="440"/>
      <c r="K22" s="441"/>
      <c r="L22" s="465" t="s">
        <v>162</v>
      </c>
      <c r="M22" s="440"/>
      <c r="N22" s="440"/>
      <c r="O22" s="440"/>
      <c r="P22" s="441"/>
      <c r="Q22" s="450" t="s">
        <v>163</v>
      </c>
      <c r="R22" s="451"/>
      <c r="S22" s="451"/>
      <c r="T22" s="451"/>
      <c r="U22" s="451"/>
      <c r="V22" s="466"/>
      <c r="W22" s="468" t="s">
        <v>164</v>
      </c>
      <c r="X22" s="457"/>
      <c r="Y22" s="458"/>
      <c r="Z22" s="465" t="s">
        <v>1</v>
      </c>
      <c r="AA22" s="440"/>
      <c r="AB22" s="440"/>
      <c r="AC22" s="440"/>
      <c r="AD22" s="440"/>
      <c r="AE22" s="440"/>
      <c r="AF22" s="440"/>
      <c r="AG22" s="441"/>
      <c r="AH22" s="439" t="s">
        <v>165</v>
      </c>
      <c r="AI22" s="440"/>
      <c r="AJ22" s="440"/>
      <c r="AK22" s="440"/>
      <c r="AL22" s="441"/>
      <c r="AM22" s="439" t="s">
        <v>166</v>
      </c>
      <c r="AN22" s="445"/>
      <c r="AO22" s="445"/>
      <c r="AP22" s="445"/>
      <c r="AQ22" s="445"/>
      <c r="AR22" s="446"/>
      <c r="AS22" s="450" t="s">
        <v>163</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167</v>
      </c>
      <c r="AZ23" s="420"/>
      <c r="BA23" s="420"/>
      <c r="BB23" s="420"/>
      <c r="BC23" s="420"/>
      <c r="BD23" s="420"/>
      <c r="BE23" s="420"/>
      <c r="BF23" s="420"/>
      <c r="BG23" s="420"/>
      <c r="BH23" s="420"/>
      <c r="BI23" s="420"/>
      <c r="BJ23" s="420"/>
      <c r="BK23" s="420"/>
      <c r="BL23" s="420"/>
      <c r="BM23" s="421"/>
      <c r="BN23" s="427">
        <v>39708349</v>
      </c>
      <c r="BO23" s="428"/>
      <c r="BP23" s="428"/>
      <c r="BQ23" s="428"/>
      <c r="BR23" s="428"/>
      <c r="BS23" s="428"/>
      <c r="BT23" s="428"/>
      <c r="BU23" s="429"/>
      <c r="BV23" s="427">
        <v>39002232</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168</v>
      </c>
      <c r="F24" s="401"/>
      <c r="G24" s="401"/>
      <c r="H24" s="401"/>
      <c r="I24" s="401"/>
      <c r="J24" s="401"/>
      <c r="K24" s="402"/>
      <c r="L24" s="403">
        <v>1</v>
      </c>
      <c r="M24" s="404"/>
      <c r="N24" s="404"/>
      <c r="O24" s="404"/>
      <c r="P24" s="405"/>
      <c r="Q24" s="403">
        <v>9030</v>
      </c>
      <c r="R24" s="404"/>
      <c r="S24" s="404"/>
      <c r="T24" s="404"/>
      <c r="U24" s="404"/>
      <c r="V24" s="405"/>
      <c r="W24" s="469"/>
      <c r="X24" s="460"/>
      <c r="Y24" s="461"/>
      <c r="Z24" s="400" t="s">
        <v>169</v>
      </c>
      <c r="AA24" s="401"/>
      <c r="AB24" s="401"/>
      <c r="AC24" s="401"/>
      <c r="AD24" s="401"/>
      <c r="AE24" s="401"/>
      <c r="AF24" s="401"/>
      <c r="AG24" s="402"/>
      <c r="AH24" s="403">
        <v>828</v>
      </c>
      <c r="AI24" s="404"/>
      <c r="AJ24" s="404"/>
      <c r="AK24" s="404"/>
      <c r="AL24" s="405"/>
      <c r="AM24" s="403">
        <v>2443428</v>
      </c>
      <c r="AN24" s="404"/>
      <c r="AO24" s="404"/>
      <c r="AP24" s="404"/>
      <c r="AQ24" s="404"/>
      <c r="AR24" s="405"/>
      <c r="AS24" s="403">
        <v>2951</v>
      </c>
      <c r="AT24" s="404"/>
      <c r="AU24" s="404"/>
      <c r="AV24" s="404"/>
      <c r="AW24" s="404"/>
      <c r="AX24" s="406"/>
      <c r="AY24" s="394" t="s">
        <v>170</v>
      </c>
      <c r="AZ24" s="395"/>
      <c r="BA24" s="395"/>
      <c r="BB24" s="395"/>
      <c r="BC24" s="395"/>
      <c r="BD24" s="395"/>
      <c r="BE24" s="395"/>
      <c r="BF24" s="395"/>
      <c r="BG24" s="395"/>
      <c r="BH24" s="395"/>
      <c r="BI24" s="395"/>
      <c r="BJ24" s="395"/>
      <c r="BK24" s="395"/>
      <c r="BL24" s="395"/>
      <c r="BM24" s="396"/>
      <c r="BN24" s="427">
        <v>34818282</v>
      </c>
      <c r="BO24" s="428"/>
      <c r="BP24" s="428"/>
      <c r="BQ24" s="428"/>
      <c r="BR24" s="428"/>
      <c r="BS24" s="428"/>
      <c r="BT24" s="428"/>
      <c r="BU24" s="429"/>
      <c r="BV24" s="427">
        <v>34944485</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171</v>
      </c>
      <c r="F25" s="401"/>
      <c r="G25" s="401"/>
      <c r="H25" s="401"/>
      <c r="I25" s="401"/>
      <c r="J25" s="401"/>
      <c r="K25" s="402"/>
      <c r="L25" s="403">
        <v>2</v>
      </c>
      <c r="M25" s="404"/>
      <c r="N25" s="404"/>
      <c r="O25" s="404"/>
      <c r="P25" s="405"/>
      <c r="Q25" s="403">
        <v>7460</v>
      </c>
      <c r="R25" s="404"/>
      <c r="S25" s="404"/>
      <c r="T25" s="404"/>
      <c r="U25" s="404"/>
      <c r="V25" s="405"/>
      <c r="W25" s="469"/>
      <c r="X25" s="460"/>
      <c r="Y25" s="461"/>
      <c r="Z25" s="400" t="s">
        <v>172</v>
      </c>
      <c r="AA25" s="401"/>
      <c r="AB25" s="401"/>
      <c r="AC25" s="401"/>
      <c r="AD25" s="401"/>
      <c r="AE25" s="401"/>
      <c r="AF25" s="401"/>
      <c r="AG25" s="402"/>
      <c r="AH25" s="403">
        <v>110</v>
      </c>
      <c r="AI25" s="404"/>
      <c r="AJ25" s="404"/>
      <c r="AK25" s="404"/>
      <c r="AL25" s="405"/>
      <c r="AM25" s="403">
        <v>322300</v>
      </c>
      <c r="AN25" s="404"/>
      <c r="AO25" s="404"/>
      <c r="AP25" s="404"/>
      <c r="AQ25" s="404"/>
      <c r="AR25" s="405"/>
      <c r="AS25" s="403">
        <v>2930</v>
      </c>
      <c r="AT25" s="404"/>
      <c r="AU25" s="404"/>
      <c r="AV25" s="404"/>
      <c r="AW25" s="404"/>
      <c r="AX25" s="406"/>
      <c r="AY25" s="419" t="s">
        <v>173</v>
      </c>
      <c r="AZ25" s="420"/>
      <c r="BA25" s="420"/>
      <c r="BB25" s="420"/>
      <c r="BC25" s="420"/>
      <c r="BD25" s="420"/>
      <c r="BE25" s="420"/>
      <c r="BF25" s="420"/>
      <c r="BG25" s="420"/>
      <c r="BH25" s="420"/>
      <c r="BI25" s="420"/>
      <c r="BJ25" s="420"/>
      <c r="BK25" s="420"/>
      <c r="BL25" s="420"/>
      <c r="BM25" s="421"/>
      <c r="BN25" s="422">
        <v>24592145</v>
      </c>
      <c r="BO25" s="423"/>
      <c r="BP25" s="423"/>
      <c r="BQ25" s="423"/>
      <c r="BR25" s="423"/>
      <c r="BS25" s="423"/>
      <c r="BT25" s="423"/>
      <c r="BU25" s="424"/>
      <c r="BV25" s="422">
        <v>10622831</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174</v>
      </c>
      <c r="F26" s="401"/>
      <c r="G26" s="401"/>
      <c r="H26" s="401"/>
      <c r="I26" s="401"/>
      <c r="J26" s="401"/>
      <c r="K26" s="402"/>
      <c r="L26" s="403">
        <v>1</v>
      </c>
      <c r="M26" s="404"/>
      <c r="N26" s="404"/>
      <c r="O26" s="404"/>
      <c r="P26" s="405"/>
      <c r="Q26" s="403">
        <v>6740</v>
      </c>
      <c r="R26" s="404"/>
      <c r="S26" s="404"/>
      <c r="T26" s="404"/>
      <c r="U26" s="404"/>
      <c r="V26" s="405"/>
      <c r="W26" s="469"/>
      <c r="X26" s="460"/>
      <c r="Y26" s="461"/>
      <c r="Z26" s="400" t="s">
        <v>175</v>
      </c>
      <c r="AA26" s="482"/>
      <c r="AB26" s="482"/>
      <c r="AC26" s="482"/>
      <c r="AD26" s="482"/>
      <c r="AE26" s="482"/>
      <c r="AF26" s="482"/>
      <c r="AG26" s="483"/>
      <c r="AH26" s="403">
        <v>36</v>
      </c>
      <c r="AI26" s="404"/>
      <c r="AJ26" s="404"/>
      <c r="AK26" s="404"/>
      <c r="AL26" s="405"/>
      <c r="AM26" s="403">
        <v>111276</v>
      </c>
      <c r="AN26" s="404"/>
      <c r="AO26" s="404"/>
      <c r="AP26" s="404"/>
      <c r="AQ26" s="404"/>
      <c r="AR26" s="405"/>
      <c r="AS26" s="403">
        <v>3091</v>
      </c>
      <c r="AT26" s="404"/>
      <c r="AU26" s="404"/>
      <c r="AV26" s="404"/>
      <c r="AW26" s="404"/>
      <c r="AX26" s="406"/>
      <c r="AY26" s="436" t="s">
        <v>176</v>
      </c>
      <c r="AZ26" s="437"/>
      <c r="BA26" s="437"/>
      <c r="BB26" s="437"/>
      <c r="BC26" s="437"/>
      <c r="BD26" s="437"/>
      <c r="BE26" s="437"/>
      <c r="BF26" s="437"/>
      <c r="BG26" s="437"/>
      <c r="BH26" s="437"/>
      <c r="BI26" s="437"/>
      <c r="BJ26" s="437"/>
      <c r="BK26" s="437"/>
      <c r="BL26" s="437"/>
      <c r="BM26" s="438"/>
      <c r="BN26" s="427" t="s">
        <v>136</v>
      </c>
      <c r="BO26" s="428"/>
      <c r="BP26" s="428"/>
      <c r="BQ26" s="428"/>
      <c r="BR26" s="428"/>
      <c r="BS26" s="428"/>
      <c r="BT26" s="428"/>
      <c r="BU26" s="429"/>
      <c r="BV26" s="427" t="s">
        <v>136</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177</v>
      </c>
      <c r="F27" s="401"/>
      <c r="G27" s="401"/>
      <c r="H27" s="401"/>
      <c r="I27" s="401"/>
      <c r="J27" s="401"/>
      <c r="K27" s="402"/>
      <c r="L27" s="403">
        <v>1</v>
      </c>
      <c r="M27" s="404"/>
      <c r="N27" s="404"/>
      <c r="O27" s="404"/>
      <c r="P27" s="405"/>
      <c r="Q27" s="403">
        <v>5200</v>
      </c>
      <c r="R27" s="404"/>
      <c r="S27" s="404"/>
      <c r="T27" s="404"/>
      <c r="U27" s="404"/>
      <c r="V27" s="405"/>
      <c r="W27" s="469"/>
      <c r="X27" s="460"/>
      <c r="Y27" s="461"/>
      <c r="Z27" s="400" t="s">
        <v>178</v>
      </c>
      <c r="AA27" s="401"/>
      <c r="AB27" s="401"/>
      <c r="AC27" s="401"/>
      <c r="AD27" s="401"/>
      <c r="AE27" s="401"/>
      <c r="AF27" s="401"/>
      <c r="AG27" s="402"/>
      <c r="AH27" s="403">
        <v>64</v>
      </c>
      <c r="AI27" s="404"/>
      <c r="AJ27" s="404"/>
      <c r="AK27" s="404"/>
      <c r="AL27" s="405"/>
      <c r="AM27" s="403">
        <v>198081</v>
      </c>
      <c r="AN27" s="404"/>
      <c r="AO27" s="404"/>
      <c r="AP27" s="404"/>
      <c r="AQ27" s="404"/>
      <c r="AR27" s="405"/>
      <c r="AS27" s="403">
        <v>3095</v>
      </c>
      <c r="AT27" s="404"/>
      <c r="AU27" s="404"/>
      <c r="AV27" s="404"/>
      <c r="AW27" s="404"/>
      <c r="AX27" s="406"/>
      <c r="AY27" s="433" t="s">
        <v>179</v>
      </c>
      <c r="AZ27" s="434"/>
      <c r="BA27" s="434"/>
      <c r="BB27" s="434"/>
      <c r="BC27" s="434"/>
      <c r="BD27" s="434"/>
      <c r="BE27" s="434"/>
      <c r="BF27" s="434"/>
      <c r="BG27" s="434"/>
      <c r="BH27" s="434"/>
      <c r="BI27" s="434"/>
      <c r="BJ27" s="434"/>
      <c r="BK27" s="434"/>
      <c r="BL27" s="434"/>
      <c r="BM27" s="435"/>
      <c r="BN27" s="430">
        <v>500000</v>
      </c>
      <c r="BO27" s="431"/>
      <c r="BP27" s="431"/>
      <c r="BQ27" s="431"/>
      <c r="BR27" s="431"/>
      <c r="BS27" s="431"/>
      <c r="BT27" s="431"/>
      <c r="BU27" s="432"/>
      <c r="BV27" s="430">
        <v>500000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180</v>
      </c>
      <c r="F28" s="401"/>
      <c r="G28" s="401"/>
      <c r="H28" s="401"/>
      <c r="I28" s="401"/>
      <c r="J28" s="401"/>
      <c r="K28" s="402"/>
      <c r="L28" s="403">
        <v>1</v>
      </c>
      <c r="M28" s="404"/>
      <c r="N28" s="404"/>
      <c r="O28" s="404"/>
      <c r="P28" s="405"/>
      <c r="Q28" s="403">
        <v>4610</v>
      </c>
      <c r="R28" s="404"/>
      <c r="S28" s="404"/>
      <c r="T28" s="404"/>
      <c r="U28" s="404"/>
      <c r="V28" s="405"/>
      <c r="W28" s="469"/>
      <c r="X28" s="460"/>
      <c r="Y28" s="461"/>
      <c r="Z28" s="400" t="s">
        <v>181</v>
      </c>
      <c r="AA28" s="401"/>
      <c r="AB28" s="401"/>
      <c r="AC28" s="401"/>
      <c r="AD28" s="401"/>
      <c r="AE28" s="401"/>
      <c r="AF28" s="401"/>
      <c r="AG28" s="402"/>
      <c r="AH28" s="403" t="s">
        <v>136</v>
      </c>
      <c r="AI28" s="404"/>
      <c r="AJ28" s="404"/>
      <c r="AK28" s="404"/>
      <c r="AL28" s="405"/>
      <c r="AM28" s="403" t="s">
        <v>136</v>
      </c>
      <c r="AN28" s="404"/>
      <c r="AO28" s="404"/>
      <c r="AP28" s="404"/>
      <c r="AQ28" s="404"/>
      <c r="AR28" s="405"/>
      <c r="AS28" s="403" t="s">
        <v>136</v>
      </c>
      <c r="AT28" s="404"/>
      <c r="AU28" s="404"/>
      <c r="AV28" s="404"/>
      <c r="AW28" s="404"/>
      <c r="AX28" s="406"/>
      <c r="AY28" s="410" t="s">
        <v>182</v>
      </c>
      <c r="AZ28" s="411"/>
      <c r="BA28" s="411"/>
      <c r="BB28" s="412"/>
      <c r="BC28" s="419" t="s">
        <v>48</v>
      </c>
      <c r="BD28" s="420"/>
      <c r="BE28" s="420"/>
      <c r="BF28" s="420"/>
      <c r="BG28" s="420"/>
      <c r="BH28" s="420"/>
      <c r="BI28" s="420"/>
      <c r="BJ28" s="420"/>
      <c r="BK28" s="420"/>
      <c r="BL28" s="420"/>
      <c r="BM28" s="421"/>
      <c r="BN28" s="422">
        <v>5675345</v>
      </c>
      <c r="BO28" s="423"/>
      <c r="BP28" s="423"/>
      <c r="BQ28" s="423"/>
      <c r="BR28" s="423"/>
      <c r="BS28" s="423"/>
      <c r="BT28" s="423"/>
      <c r="BU28" s="424"/>
      <c r="BV28" s="422">
        <v>5922903</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183</v>
      </c>
      <c r="F29" s="401"/>
      <c r="G29" s="401"/>
      <c r="H29" s="401"/>
      <c r="I29" s="401"/>
      <c r="J29" s="401"/>
      <c r="K29" s="402"/>
      <c r="L29" s="403">
        <v>28</v>
      </c>
      <c r="M29" s="404"/>
      <c r="N29" s="404"/>
      <c r="O29" s="404"/>
      <c r="P29" s="405"/>
      <c r="Q29" s="403">
        <v>4330</v>
      </c>
      <c r="R29" s="404"/>
      <c r="S29" s="404"/>
      <c r="T29" s="404"/>
      <c r="U29" s="404"/>
      <c r="V29" s="405"/>
      <c r="W29" s="470"/>
      <c r="X29" s="471"/>
      <c r="Y29" s="472"/>
      <c r="Z29" s="400" t="s">
        <v>184</v>
      </c>
      <c r="AA29" s="401"/>
      <c r="AB29" s="401"/>
      <c r="AC29" s="401"/>
      <c r="AD29" s="401"/>
      <c r="AE29" s="401"/>
      <c r="AF29" s="401"/>
      <c r="AG29" s="402"/>
      <c r="AH29" s="403">
        <v>892</v>
      </c>
      <c r="AI29" s="404"/>
      <c r="AJ29" s="404"/>
      <c r="AK29" s="404"/>
      <c r="AL29" s="405"/>
      <c r="AM29" s="403">
        <v>2641509</v>
      </c>
      <c r="AN29" s="404"/>
      <c r="AO29" s="404"/>
      <c r="AP29" s="404"/>
      <c r="AQ29" s="404"/>
      <c r="AR29" s="405"/>
      <c r="AS29" s="403">
        <v>2961</v>
      </c>
      <c r="AT29" s="404"/>
      <c r="AU29" s="404"/>
      <c r="AV29" s="404"/>
      <c r="AW29" s="404"/>
      <c r="AX29" s="406"/>
      <c r="AY29" s="413"/>
      <c r="AZ29" s="414"/>
      <c r="BA29" s="414"/>
      <c r="BB29" s="415"/>
      <c r="BC29" s="407" t="s">
        <v>185</v>
      </c>
      <c r="BD29" s="408"/>
      <c r="BE29" s="408"/>
      <c r="BF29" s="408"/>
      <c r="BG29" s="408"/>
      <c r="BH29" s="408"/>
      <c r="BI29" s="408"/>
      <c r="BJ29" s="408"/>
      <c r="BK29" s="408"/>
      <c r="BL29" s="408"/>
      <c r="BM29" s="409"/>
      <c r="BN29" s="427">
        <v>182100</v>
      </c>
      <c r="BO29" s="428"/>
      <c r="BP29" s="428"/>
      <c r="BQ29" s="428"/>
      <c r="BR29" s="428"/>
      <c r="BS29" s="428"/>
      <c r="BT29" s="428"/>
      <c r="BU29" s="429"/>
      <c r="BV29" s="427">
        <v>182000</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186</v>
      </c>
      <c r="X30" s="480"/>
      <c r="Y30" s="480"/>
      <c r="Z30" s="480"/>
      <c r="AA30" s="480"/>
      <c r="AB30" s="480"/>
      <c r="AC30" s="480"/>
      <c r="AD30" s="480"/>
      <c r="AE30" s="480"/>
      <c r="AF30" s="480"/>
      <c r="AG30" s="481"/>
      <c r="AH30" s="391">
        <v>96.4</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7395720</v>
      </c>
      <c r="BO30" s="431"/>
      <c r="BP30" s="431"/>
      <c r="BQ30" s="431"/>
      <c r="BR30" s="431"/>
      <c r="BS30" s="431"/>
      <c r="BT30" s="431"/>
      <c r="BU30" s="432"/>
      <c r="BV30" s="430">
        <v>7950282</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193</v>
      </c>
      <c r="D33" s="390"/>
      <c r="E33" s="389" t="s">
        <v>194</v>
      </c>
      <c r="F33" s="389"/>
      <c r="G33" s="389"/>
      <c r="H33" s="389"/>
      <c r="I33" s="389"/>
      <c r="J33" s="389"/>
      <c r="K33" s="389"/>
      <c r="L33" s="389"/>
      <c r="M33" s="389"/>
      <c r="N33" s="389"/>
      <c r="O33" s="389"/>
      <c r="P33" s="389"/>
      <c r="Q33" s="389"/>
      <c r="R33" s="389"/>
      <c r="S33" s="389"/>
      <c r="T33" s="215"/>
      <c r="U33" s="390" t="s">
        <v>195</v>
      </c>
      <c r="V33" s="390"/>
      <c r="W33" s="389" t="s">
        <v>194</v>
      </c>
      <c r="X33" s="389"/>
      <c r="Y33" s="389"/>
      <c r="Z33" s="389"/>
      <c r="AA33" s="389"/>
      <c r="AB33" s="389"/>
      <c r="AC33" s="389"/>
      <c r="AD33" s="389"/>
      <c r="AE33" s="389"/>
      <c r="AF33" s="389"/>
      <c r="AG33" s="389"/>
      <c r="AH33" s="389"/>
      <c r="AI33" s="389"/>
      <c r="AJ33" s="389"/>
      <c r="AK33" s="389"/>
      <c r="AL33" s="215"/>
      <c r="AM33" s="390" t="s">
        <v>193</v>
      </c>
      <c r="AN33" s="390"/>
      <c r="AO33" s="389" t="s">
        <v>194</v>
      </c>
      <c r="AP33" s="389"/>
      <c r="AQ33" s="389"/>
      <c r="AR33" s="389"/>
      <c r="AS33" s="389"/>
      <c r="AT33" s="389"/>
      <c r="AU33" s="389"/>
      <c r="AV33" s="389"/>
      <c r="AW33" s="389"/>
      <c r="AX33" s="389"/>
      <c r="AY33" s="389"/>
      <c r="AZ33" s="389"/>
      <c r="BA33" s="389"/>
      <c r="BB33" s="389"/>
      <c r="BC33" s="389"/>
      <c r="BD33" s="216"/>
      <c r="BE33" s="389" t="s">
        <v>196</v>
      </c>
      <c r="BF33" s="389"/>
      <c r="BG33" s="389" t="s">
        <v>197</v>
      </c>
      <c r="BH33" s="389"/>
      <c r="BI33" s="389"/>
      <c r="BJ33" s="389"/>
      <c r="BK33" s="389"/>
      <c r="BL33" s="389"/>
      <c r="BM33" s="389"/>
      <c r="BN33" s="389"/>
      <c r="BO33" s="389"/>
      <c r="BP33" s="389"/>
      <c r="BQ33" s="389"/>
      <c r="BR33" s="389"/>
      <c r="BS33" s="389"/>
      <c r="BT33" s="389"/>
      <c r="BU33" s="389"/>
      <c r="BV33" s="216"/>
      <c r="BW33" s="390" t="s">
        <v>196</v>
      </c>
      <c r="BX33" s="390"/>
      <c r="BY33" s="389" t="s">
        <v>198</v>
      </c>
      <c r="BZ33" s="389"/>
      <c r="CA33" s="389"/>
      <c r="CB33" s="389"/>
      <c r="CC33" s="389"/>
      <c r="CD33" s="389"/>
      <c r="CE33" s="389"/>
      <c r="CF33" s="389"/>
      <c r="CG33" s="389"/>
      <c r="CH33" s="389"/>
      <c r="CI33" s="389"/>
      <c r="CJ33" s="389"/>
      <c r="CK33" s="389"/>
      <c r="CL33" s="389"/>
      <c r="CM33" s="389"/>
      <c r="CN33" s="215"/>
      <c r="CO33" s="390" t="s">
        <v>193</v>
      </c>
      <c r="CP33" s="390"/>
      <c r="CQ33" s="389" t="s">
        <v>199</v>
      </c>
      <c r="CR33" s="389"/>
      <c r="CS33" s="389"/>
      <c r="CT33" s="389"/>
      <c r="CU33" s="389"/>
      <c r="CV33" s="389"/>
      <c r="CW33" s="389"/>
      <c r="CX33" s="389"/>
      <c r="CY33" s="389"/>
      <c r="CZ33" s="389"/>
      <c r="DA33" s="389"/>
      <c r="DB33" s="389"/>
      <c r="DC33" s="389"/>
      <c r="DD33" s="389"/>
      <c r="DE33" s="389"/>
      <c r="DF33" s="215"/>
      <c r="DG33" s="388" t="s">
        <v>200</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7</v>
      </c>
      <c r="BF34" s="386"/>
      <c r="BG34" s="385" t="str">
        <f>IF('各会計、関係団体の財政状況及び健全化判断比率'!B32="","",'各会計、関係団体の財政状況及び健全化判断比率'!B32)</f>
        <v>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倉浜衛生施設組合</v>
      </c>
      <c r="BZ34" s="385"/>
      <c r="CA34" s="385"/>
      <c r="CB34" s="385"/>
      <c r="CC34" s="385"/>
      <c r="CD34" s="385"/>
      <c r="CE34" s="385"/>
      <c r="CF34" s="385"/>
      <c r="CG34" s="385"/>
      <c r="CH34" s="385"/>
      <c r="CI34" s="385"/>
      <c r="CJ34" s="385"/>
      <c r="CK34" s="385"/>
      <c r="CL34" s="385"/>
      <c r="CM34" s="385"/>
      <c r="CN34" s="213"/>
      <c r="CO34" s="386">
        <f>IF(CQ34="","",MAX(C34:D43,U34:V43,AM34:AN43,BE34:BF43,BW34:BX43)+1)</f>
        <v>15</v>
      </c>
      <c r="CP34" s="386"/>
      <c r="CQ34" s="385" t="str">
        <f>IF('各会計、関係団体の財政状況及び健全化判断比率'!BS7="","",'各会計、関係団体の財政状況及び健全化判断比率'!BS7)</f>
        <v>沖縄こどもの国</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土地区画整理事業特別会計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沖縄県市町村自治会館管理組合</v>
      </c>
      <c r="BZ35" s="385"/>
      <c r="CA35" s="385"/>
      <c r="CB35" s="385"/>
      <c r="CC35" s="385"/>
      <c r="CD35" s="385"/>
      <c r="CE35" s="385"/>
      <c r="CF35" s="385"/>
      <c r="CG35" s="385"/>
      <c r="CH35" s="385"/>
      <c r="CI35" s="385"/>
      <c r="CJ35" s="385"/>
      <c r="CK35" s="385"/>
      <c r="CL35" s="385"/>
      <c r="CM35" s="385"/>
      <c r="CN35" s="213"/>
      <c r="CO35" s="386">
        <f t="shared" ref="CO35:CO43" si="3">IF(CQ35="","",CO34+1)</f>
        <v>16</v>
      </c>
      <c r="CP35" s="386"/>
      <c r="CQ35" s="385" t="str">
        <f>IF('各会計、関係団体の財政状況及び健全化判断比率'!BS8="","",'各会計、関係団体の財政状況及び健全化判断比率'!BS8)</f>
        <v>沖縄市土地開発公社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後期高齢者医療事業特別会計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沖縄県市町村総合事務組合</v>
      </c>
      <c r="BZ36" s="385"/>
      <c r="CA36" s="385"/>
      <c r="CB36" s="385"/>
      <c r="CC36" s="385"/>
      <c r="CD36" s="385"/>
      <c r="CE36" s="385"/>
      <c r="CF36" s="385"/>
      <c r="CG36" s="385"/>
      <c r="CH36" s="385"/>
      <c r="CI36" s="385"/>
      <c r="CJ36" s="385"/>
      <c r="CK36" s="385"/>
      <c r="CL36" s="385"/>
      <c r="CM36" s="385"/>
      <c r="CN36" s="213"/>
      <c r="CO36" s="386">
        <f t="shared" si="3"/>
        <v>17</v>
      </c>
      <c r="CP36" s="386"/>
      <c r="CQ36" s="385" t="str">
        <f>IF('各会計、関係団体の財政状況及び健全化判断比率'!BS9="","",'各会計、関係団体の財政状況及び健全化判断比率'!BS9)</f>
        <v>沖縄中部勤労者福祉サービスセンター</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中部広域市町村圏事務組合（一般会計）</v>
      </c>
      <c r="BZ37" s="385"/>
      <c r="CA37" s="385"/>
      <c r="CB37" s="385"/>
      <c r="CC37" s="385"/>
      <c r="CD37" s="385"/>
      <c r="CE37" s="385"/>
      <c r="CF37" s="385"/>
      <c r="CG37" s="385"/>
      <c r="CH37" s="385"/>
      <c r="CI37" s="385"/>
      <c r="CJ37" s="385"/>
      <c r="CK37" s="385"/>
      <c r="CL37" s="385"/>
      <c r="CM37" s="385"/>
      <c r="CN37" s="213"/>
      <c r="CO37" s="386">
        <f t="shared" si="3"/>
        <v>18</v>
      </c>
      <c r="CP37" s="386"/>
      <c r="CQ37" s="385" t="str">
        <f>IF('各会計、関係団体の財政状況及び健全化判断比率'!BS10="","",'各会計、関係団体の財政状況及び健全化判断比率'!BS10)</f>
        <v>沖善社</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中部広域市町村圏事務組合（特別会計）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13</v>
      </c>
      <c r="BX39" s="386"/>
      <c r="BY39" s="385" t="str">
        <f>IF('各会計、関係団体の財政状況及び健全化判断比率'!B73="","",'各会計、関係団体の財政状況及び健全化判断比率'!B73)</f>
        <v>沖縄県後期高齢者医療広域連合（一般会計）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14</v>
      </c>
      <c r="BX40" s="386"/>
      <c r="BY40" s="385" t="str">
        <f>IF('各会計、関係団体の財政状況及び健全化判断比率'!B74="","",'各会計、関係団体の財政状況及び健全化判断比率'!B74)</f>
        <v>沖縄県後期高齢者医療広域連合（特別会計）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47gJylsoO4T0drbzdwWwxJ2VmxX//BUyVUl1nJ1cNEhZNQdzhUR/kb5iq1iJPui8nAexXbzJyjQfVxSCUBGug==" saltValue="cxmvTmI/wV3wMXHC2fExC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30" zoomScale="73" zoomScaleNormal="73"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06" t="s">
        <v>552</v>
      </c>
      <c r="D34" s="1206"/>
      <c r="E34" s="1207"/>
      <c r="F34" s="32">
        <v>21.6</v>
      </c>
      <c r="G34" s="33">
        <v>22.3</v>
      </c>
      <c r="H34" s="33">
        <v>9.8699999999999992</v>
      </c>
      <c r="I34" s="33">
        <v>8.3000000000000007</v>
      </c>
      <c r="J34" s="34">
        <v>7.86</v>
      </c>
      <c r="K34" s="22"/>
      <c r="L34" s="22"/>
      <c r="M34" s="22"/>
      <c r="N34" s="22"/>
      <c r="O34" s="22"/>
      <c r="P34" s="22"/>
    </row>
    <row r="35" spans="1:16" ht="39" customHeight="1" x14ac:dyDescent="0.15">
      <c r="A35" s="22"/>
      <c r="B35" s="35"/>
      <c r="C35" s="1200" t="s">
        <v>553</v>
      </c>
      <c r="D35" s="1201"/>
      <c r="E35" s="1202"/>
      <c r="F35" s="36">
        <v>5.87</v>
      </c>
      <c r="G35" s="37">
        <v>6.88</v>
      </c>
      <c r="H35" s="37">
        <v>6.24</v>
      </c>
      <c r="I35" s="37">
        <v>4.37</v>
      </c>
      <c r="J35" s="38">
        <v>5.44</v>
      </c>
      <c r="K35" s="22"/>
      <c r="L35" s="22"/>
      <c r="M35" s="22"/>
      <c r="N35" s="22"/>
      <c r="O35" s="22"/>
      <c r="P35" s="22"/>
    </row>
    <row r="36" spans="1:16" ht="39" customHeight="1" x14ac:dyDescent="0.15">
      <c r="A36" s="22"/>
      <c r="B36" s="35"/>
      <c r="C36" s="1200" t="s">
        <v>554</v>
      </c>
      <c r="D36" s="1201"/>
      <c r="E36" s="1202"/>
      <c r="F36" s="36">
        <v>2.33</v>
      </c>
      <c r="G36" s="37">
        <v>1.73</v>
      </c>
      <c r="H36" s="37">
        <v>2.88</v>
      </c>
      <c r="I36" s="37">
        <v>1.9</v>
      </c>
      <c r="J36" s="38">
        <v>1.4</v>
      </c>
      <c r="K36" s="22"/>
      <c r="L36" s="22"/>
      <c r="M36" s="22"/>
      <c r="N36" s="22"/>
      <c r="O36" s="22"/>
      <c r="P36" s="22"/>
    </row>
    <row r="37" spans="1:16" ht="39" customHeight="1" x14ac:dyDescent="0.15">
      <c r="A37" s="22"/>
      <c r="B37" s="35"/>
      <c r="C37" s="1200" t="s">
        <v>555</v>
      </c>
      <c r="D37" s="1201"/>
      <c r="E37" s="1202"/>
      <c r="F37" s="36">
        <v>0.59</v>
      </c>
      <c r="G37" s="37">
        <v>0.87</v>
      </c>
      <c r="H37" s="37">
        <v>1.1299999999999999</v>
      </c>
      <c r="I37" s="37">
        <v>0.7</v>
      </c>
      <c r="J37" s="38">
        <v>1.1399999999999999</v>
      </c>
      <c r="K37" s="22"/>
      <c r="L37" s="22"/>
      <c r="M37" s="22"/>
      <c r="N37" s="22"/>
      <c r="O37" s="22"/>
      <c r="P37" s="22"/>
    </row>
    <row r="38" spans="1:16" ht="39" customHeight="1" x14ac:dyDescent="0.15">
      <c r="A38" s="22"/>
      <c r="B38" s="35"/>
      <c r="C38" s="1200" t="s">
        <v>556</v>
      </c>
      <c r="D38" s="1201"/>
      <c r="E38" s="1202"/>
      <c r="F38" s="36">
        <v>0.16</v>
      </c>
      <c r="G38" s="37">
        <v>0.34</v>
      </c>
      <c r="H38" s="37">
        <v>0.27</v>
      </c>
      <c r="I38" s="37">
        <v>0.12</v>
      </c>
      <c r="J38" s="38">
        <v>0.22</v>
      </c>
      <c r="K38" s="22"/>
      <c r="L38" s="22"/>
      <c r="M38" s="22"/>
      <c r="N38" s="22"/>
      <c r="O38" s="22"/>
      <c r="P38" s="22"/>
    </row>
    <row r="39" spans="1:16" ht="39" customHeight="1" x14ac:dyDescent="0.15">
      <c r="A39" s="22"/>
      <c r="B39" s="35"/>
      <c r="C39" s="1200" t="s">
        <v>557</v>
      </c>
      <c r="D39" s="1201"/>
      <c r="E39" s="1202"/>
      <c r="F39" s="36">
        <v>0.18</v>
      </c>
      <c r="G39" s="37">
        <v>0.12</v>
      </c>
      <c r="H39" s="37">
        <v>0.14000000000000001</v>
      </c>
      <c r="I39" s="37">
        <v>0.16</v>
      </c>
      <c r="J39" s="38">
        <v>0.03</v>
      </c>
      <c r="K39" s="22"/>
      <c r="L39" s="22"/>
      <c r="M39" s="22"/>
      <c r="N39" s="22"/>
      <c r="O39" s="22"/>
      <c r="P39" s="22"/>
    </row>
    <row r="40" spans="1:16" ht="39" customHeight="1" x14ac:dyDescent="0.15">
      <c r="A40" s="22"/>
      <c r="B40" s="35"/>
      <c r="C40" s="1200" t="s">
        <v>558</v>
      </c>
      <c r="D40" s="1201"/>
      <c r="E40" s="1202"/>
      <c r="F40" s="36">
        <v>0.01</v>
      </c>
      <c r="G40" s="37">
        <v>0.03</v>
      </c>
      <c r="H40" s="37">
        <v>0.01</v>
      </c>
      <c r="I40" s="37">
        <v>0.01</v>
      </c>
      <c r="J40" s="38">
        <v>0</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559</v>
      </c>
      <c r="D42" s="1201"/>
      <c r="E42" s="1202"/>
      <c r="F42" s="36" t="s">
        <v>505</v>
      </c>
      <c r="G42" s="37" t="s">
        <v>505</v>
      </c>
      <c r="H42" s="37" t="s">
        <v>505</v>
      </c>
      <c r="I42" s="37" t="s">
        <v>505</v>
      </c>
      <c r="J42" s="38" t="s">
        <v>505</v>
      </c>
      <c r="K42" s="22"/>
      <c r="L42" s="22"/>
      <c r="M42" s="22"/>
      <c r="N42" s="22"/>
      <c r="O42" s="22"/>
      <c r="P42" s="22"/>
    </row>
    <row r="43" spans="1:16" ht="39" customHeight="1" thickBot="1" x14ac:dyDescent="0.2">
      <c r="A43" s="22"/>
      <c r="B43" s="40"/>
      <c r="C43" s="1203" t="s">
        <v>560</v>
      </c>
      <c r="D43" s="1204"/>
      <c r="E43" s="1205"/>
      <c r="F43" s="41" t="s">
        <v>505</v>
      </c>
      <c r="G43" s="42" t="s">
        <v>505</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YETEE2AWo8/JLpiSqlB9pR6ANXNnswbVKGeH+L73iscQ4IY9h+wrNBc3wULqQvoTFKK6CQz1EQ7ThlAABY2Pw==" saltValue="y1Odmpw11vq5xmlXGD+X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E48" zoomScale="82" zoomScaleNormal="82"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3513</v>
      </c>
      <c r="L45" s="60">
        <v>3354</v>
      </c>
      <c r="M45" s="60">
        <v>3331</v>
      </c>
      <c r="N45" s="60">
        <v>3296</v>
      </c>
      <c r="O45" s="61">
        <v>3445</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505</v>
      </c>
      <c r="L46" s="64" t="s">
        <v>505</v>
      </c>
      <c r="M46" s="64" t="s">
        <v>505</v>
      </c>
      <c r="N46" s="64" t="s">
        <v>505</v>
      </c>
      <c r="O46" s="65" t="s">
        <v>505</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505</v>
      </c>
      <c r="L47" s="64" t="s">
        <v>505</v>
      </c>
      <c r="M47" s="64" t="s">
        <v>505</v>
      </c>
      <c r="N47" s="64" t="s">
        <v>505</v>
      </c>
      <c r="O47" s="65" t="s">
        <v>505</v>
      </c>
      <c r="P47" s="48"/>
      <c r="Q47" s="48"/>
      <c r="R47" s="48"/>
      <c r="S47" s="48"/>
      <c r="T47" s="48"/>
      <c r="U47" s="48"/>
    </row>
    <row r="48" spans="1:21" ht="30.75" customHeight="1" x14ac:dyDescent="0.15">
      <c r="A48" s="48"/>
      <c r="B48" s="1228"/>
      <c r="C48" s="1229"/>
      <c r="D48" s="62"/>
      <c r="E48" s="1210" t="s">
        <v>15</v>
      </c>
      <c r="F48" s="1210"/>
      <c r="G48" s="1210"/>
      <c r="H48" s="1210"/>
      <c r="I48" s="1210"/>
      <c r="J48" s="1211"/>
      <c r="K48" s="63">
        <v>668</v>
      </c>
      <c r="L48" s="64">
        <v>646</v>
      </c>
      <c r="M48" s="64">
        <v>656</v>
      </c>
      <c r="N48" s="64">
        <v>516</v>
      </c>
      <c r="O48" s="65">
        <v>529</v>
      </c>
      <c r="P48" s="48"/>
      <c r="Q48" s="48"/>
      <c r="R48" s="48"/>
      <c r="S48" s="48"/>
      <c r="T48" s="48"/>
      <c r="U48" s="48"/>
    </row>
    <row r="49" spans="1:21" ht="30.75" customHeight="1" x14ac:dyDescent="0.15">
      <c r="A49" s="48"/>
      <c r="B49" s="1228"/>
      <c r="C49" s="1229"/>
      <c r="D49" s="62"/>
      <c r="E49" s="1210" t="s">
        <v>16</v>
      </c>
      <c r="F49" s="1210"/>
      <c r="G49" s="1210"/>
      <c r="H49" s="1210"/>
      <c r="I49" s="1210"/>
      <c r="J49" s="1211"/>
      <c r="K49" s="63">
        <v>448</v>
      </c>
      <c r="L49" s="64">
        <v>447</v>
      </c>
      <c r="M49" s="64">
        <v>447</v>
      </c>
      <c r="N49" s="64">
        <v>447</v>
      </c>
      <c r="O49" s="65">
        <v>447</v>
      </c>
      <c r="P49" s="48"/>
      <c r="Q49" s="48"/>
      <c r="R49" s="48"/>
      <c r="S49" s="48"/>
      <c r="T49" s="48"/>
      <c r="U49" s="48"/>
    </row>
    <row r="50" spans="1:21" ht="30.75" customHeight="1" x14ac:dyDescent="0.15">
      <c r="A50" s="48"/>
      <c r="B50" s="1228"/>
      <c r="C50" s="1229"/>
      <c r="D50" s="62"/>
      <c r="E50" s="1210" t="s">
        <v>17</v>
      </c>
      <c r="F50" s="1210"/>
      <c r="G50" s="1210"/>
      <c r="H50" s="1210"/>
      <c r="I50" s="1210"/>
      <c r="J50" s="1211"/>
      <c r="K50" s="63" t="s">
        <v>505</v>
      </c>
      <c r="L50" s="64" t="s">
        <v>505</v>
      </c>
      <c r="M50" s="64" t="s">
        <v>505</v>
      </c>
      <c r="N50" s="64" t="s">
        <v>505</v>
      </c>
      <c r="O50" s="65" t="s">
        <v>505</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505</v>
      </c>
      <c r="L51" s="64" t="s">
        <v>505</v>
      </c>
      <c r="M51" s="64" t="s">
        <v>505</v>
      </c>
      <c r="N51" s="64" t="s">
        <v>505</v>
      </c>
      <c r="O51" s="65" t="s">
        <v>505</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2866</v>
      </c>
      <c r="L52" s="64">
        <v>2787</v>
      </c>
      <c r="M52" s="64">
        <v>2787</v>
      </c>
      <c r="N52" s="64">
        <v>2765</v>
      </c>
      <c r="O52" s="65">
        <v>2771</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1763</v>
      </c>
      <c r="L53" s="69">
        <v>1660</v>
      </c>
      <c r="M53" s="69">
        <v>1647</v>
      </c>
      <c r="N53" s="69">
        <v>1494</v>
      </c>
      <c r="O53" s="70">
        <v>1650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579</v>
      </c>
      <c r="L57" s="83" t="s">
        <v>579</v>
      </c>
      <c r="M57" s="83" t="s">
        <v>579</v>
      </c>
      <c r="N57" s="83" t="s">
        <v>579</v>
      </c>
      <c r="O57" s="84" t="s">
        <v>579</v>
      </c>
    </row>
    <row r="58" spans="1:21" ht="31.5" customHeight="1" thickBot="1" x14ac:dyDescent="0.2">
      <c r="B58" s="1218"/>
      <c r="C58" s="1219"/>
      <c r="D58" s="1223" t="s">
        <v>27</v>
      </c>
      <c r="E58" s="1224"/>
      <c r="F58" s="1224"/>
      <c r="G58" s="1224"/>
      <c r="H58" s="1224"/>
      <c r="I58" s="1224"/>
      <c r="J58" s="1225"/>
      <c r="K58" s="85" t="s">
        <v>579</v>
      </c>
      <c r="L58" s="86" t="s">
        <v>579</v>
      </c>
      <c r="M58" s="86" t="s">
        <v>579</v>
      </c>
      <c r="N58" s="86" t="s">
        <v>579</v>
      </c>
      <c r="O58" s="87" t="s">
        <v>579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2NcctrSp/SY6L1cpRAAuZz9gBv+eo9690WQQJmyFqfiu9lj4v92gyTjHEwIoF1/ZKeDdmkZM2EvqMEuoj7BA==" saltValue="HBN/ZGpIdonndG4wCc+YG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55" zoomScale="80" zoomScaleNormal="8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546</v>
      </c>
      <c r="J40" s="99" t="s">
        <v>547</v>
      </c>
      <c r="K40" s="99" t="s">
        <v>548</v>
      </c>
      <c r="L40" s="99" t="s">
        <v>549</v>
      </c>
      <c r="M40" s="100" t="s">
        <v>550</v>
      </c>
    </row>
    <row r="41" spans="2:13" ht="27.75" customHeight="1" x14ac:dyDescent="0.15">
      <c r="B41" s="1246" t="s">
        <v>30</v>
      </c>
      <c r="C41" s="1247"/>
      <c r="D41" s="101"/>
      <c r="E41" s="1248" t="s">
        <v>31</v>
      </c>
      <c r="F41" s="1248"/>
      <c r="G41" s="1248"/>
      <c r="H41" s="1249"/>
      <c r="I41" s="102">
        <v>35750</v>
      </c>
      <c r="J41" s="103">
        <v>36773</v>
      </c>
      <c r="K41" s="103">
        <v>37887</v>
      </c>
      <c r="L41" s="103">
        <v>39002</v>
      </c>
      <c r="M41" s="104">
        <v>39708</v>
      </c>
    </row>
    <row r="42" spans="2:13" ht="27.75" customHeight="1" x14ac:dyDescent="0.15">
      <c r="B42" s="1236"/>
      <c r="C42" s="1237"/>
      <c r="D42" s="105"/>
      <c r="E42" s="1240" t="s">
        <v>32</v>
      </c>
      <c r="F42" s="1240"/>
      <c r="G42" s="1240"/>
      <c r="H42" s="1241"/>
      <c r="I42" s="106" t="s">
        <v>505</v>
      </c>
      <c r="J42" s="107" t="s">
        <v>505</v>
      </c>
      <c r="K42" s="107">
        <v>141</v>
      </c>
      <c r="L42" s="107">
        <v>124</v>
      </c>
      <c r="M42" s="108" t="s">
        <v>505</v>
      </c>
    </row>
    <row r="43" spans="2:13" ht="27.75" customHeight="1" x14ac:dyDescent="0.15">
      <c r="B43" s="1236"/>
      <c r="C43" s="1237"/>
      <c r="D43" s="105"/>
      <c r="E43" s="1240" t="s">
        <v>33</v>
      </c>
      <c r="F43" s="1240"/>
      <c r="G43" s="1240"/>
      <c r="H43" s="1241"/>
      <c r="I43" s="106">
        <v>7599</v>
      </c>
      <c r="J43" s="107">
        <v>7580</v>
      </c>
      <c r="K43" s="107">
        <v>7471</v>
      </c>
      <c r="L43" s="107">
        <v>5891</v>
      </c>
      <c r="M43" s="108">
        <v>4399</v>
      </c>
    </row>
    <row r="44" spans="2:13" ht="27.75" customHeight="1" x14ac:dyDescent="0.15">
      <c r="B44" s="1236"/>
      <c r="C44" s="1237"/>
      <c r="D44" s="105"/>
      <c r="E44" s="1240" t="s">
        <v>34</v>
      </c>
      <c r="F44" s="1240"/>
      <c r="G44" s="1240"/>
      <c r="H44" s="1241"/>
      <c r="I44" s="106">
        <v>3860</v>
      </c>
      <c r="J44" s="107">
        <v>3464</v>
      </c>
      <c r="K44" s="107">
        <v>3066</v>
      </c>
      <c r="L44" s="107">
        <v>2659</v>
      </c>
      <c r="M44" s="108">
        <v>2249</v>
      </c>
    </row>
    <row r="45" spans="2:13" ht="27.75" customHeight="1" x14ac:dyDescent="0.15">
      <c r="B45" s="1236"/>
      <c r="C45" s="1237"/>
      <c r="D45" s="105"/>
      <c r="E45" s="1240" t="s">
        <v>35</v>
      </c>
      <c r="F45" s="1240"/>
      <c r="G45" s="1240"/>
      <c r="H45" s="1241"/>
      <c r="I45" s="106">
        <v>3875</v>
      </c>
      <c r="J45" s="107">
        <v>3989</v>
      </c>
      <c r="K45" s="107">
        <v>4093</v>
      </c>
      <c r="L45" s="107">
        <v>4438</v>
      </c>
      <c r="M45" s="108">
        <v>4399</v>
      </c>
    </row>
    <row r="46" spans="2:13" ht="27.75" customHeight="1" x14ac:dyDescent="0.15">
      <c r="B46" s="1236"/>
      <c r="C46" s="1237"/>
      <c r="D46" s="109"/>
      <c r="E46" s="1240" t="s">
        <v>36</v>
      </c>
      <c r="F46" s="1240"/>
      <c r="G46" s="1240"/>
      <c r="H46" s="1241"/>
      <c r="I46" s="106">
        <v>6</v>
      </c>
      <c r="J46" s="107">
        <v>-3</v>
      </c>
      <c r="K46" s="107">
        <v>1</v>
      </c>
      <c r="L46" s="107">
        <v>2</v>
      </c>
      <c r="M46" s="108" t="s">
        <v>505</v>
      </c>
    </row>
    <row r="47" spans="2:13" ht="27.75" customHeight="1" x14ac:dyDescent="0.15">
      <c r="B47" s="1236"/>
      <c r="C47" s="1237"/>
      <c r="D47" s="110"/>
      <c r="E47" s="1250" t="s">
        <v>37</v>
      </c>
      <c r="F47" s="1251"/>
      <c r="G47" s="1251"/>
      <c r="H47" s="1252"/>
      <c r="I47" s="106" t="s">
        <v>505</v>
      </c>
      <c r="J47" s="107" t="s">
        <v>505</v>
      </c>
      <c r="K47" s="107" t="s">
        <v>505</v>
      </c>
      <c r="L47" s="107" t="s">
        <v>505</v>
      </c>
      <c r="M47" s="108" t="s">
        <v>505</v>
      </c>
    </row>
    <row r="48" spans="2:13" ht="27.75" customHeight="1" x14ac:dyDescent="0.15">
      <c r="B48" s="1236"/>
      <c r="C48" s="1237"/>
      <c r="D48" s="105"/>
      <c r="E48" s="1240" t="s">
        <v>38</v>
      </c>
      <c r="F48" s="1240"/>
      <c r="G48" s="1240"/>
      <c r="H48" s="1241"/>
      <c r="I48" s="106" t="s">
        <v>505</v>
      </c>
      <c r="J48" s="107" t="s">
        <v>505</v>
      </c>
      <c r="K48" s="107" t="s">
        <v>505</v>
      </c>
      <c r="L48" s="107" t="s">
        <v>505</v>
      </c>
      <c r="M48" s="108" t="s">
        <v>505</v>
      </c>
    </row>
    <row r="49" spans="2:13" ht="27.75" customHeight="1" x14ac:dyDescent="0.15">
      <c r="B49" s="1238"/>
      <c r="C49" s="1239"/>
      <c r="D49" s="105"/>
      <c r="E49" s="1240" t="s">
        <v>39</v>
      </c>
      <c r="F49" s="1240"/>
      <c r="G49" s="1240"/>
      <c r="H49" s="1241"/>
      <c r="I49" s="106" t="s">
        <v>505</v>
      </c>
      <c r="J49" s="107" t="s">
        <v>505</v>
      </c>
      <c r="K49" s="107" t="s">
        <v>505</v>
      </c>
      <c r="L49" s="107" t="s">
        <v>505</v>
      </c>
      <c r="M49" s="108" t="s">
        <v>505</v>
      </c>
    </row>
    <row r="50" spans="2:13" ht="27.75" customHeight="1" x14ac:dyDescent="0.15">
      <c r="B50" s="1234" t="s">
        <v>40</v>
      </c>
      <c r="C50" s="1235"/>
      <c r="D50" s="111"/>
      <c r="E50" s="1240" t="s">
        <v>41</v>
      </c>
      <c r="F50" s="1240"/>
      <c r="G50" s="1240"/>
      <c r="H50" s="1241"/>
      <c r="I50" s="106">
        <v>13051</v>
      </c>
      <c r="J50" s="107">
        <v>14578</v>
      </c>
      <c r="K50" s="107">
        <v>14400</v>
      </c>
      <c r="L50" s="107">
        <v>14600</v>
      </c>
      <c r="M50" s="108">
        <v>13964</v>
      </c>
    </row>
    <row r="51" spans="2:13" ht="27.75" customHeight="1" x14ac:dyDescent="0.15">
      <c r="B51" s="1236"/>
      <c r="C51" s="1237"/>
      <c r="D51" s="105"/>
      <c r="E51" s="1240" t="s">
        <v>42</v>
      </c>
      <c r="F51" s="1240"/>
      <c r="G51" s="1240"/>
      <c r="H51" s="1241"/>
      <c r="I51" s="106">
        <v>1917</v>
      </c>
      <c r="J51" s="107">
        <v>2109</v>
      </c>
      <c r="K51" s="107">
        <v>2176</v>
      </c>
      <c r="L51" s="107">
        <v>1945</v>
      </c>
      <c r="M51" s="108">
        <v>2233</v>
      </c>
    </row>
    <row r="52" spans="2:13" ht="27.75" customHeight="1" x14ac:dyDescent="0.15">
      <c r="B52" s="1238"/>
      <c r="C52" s="1239"/>
      <c r="D52" s="105"/>
      <c r="E52" s="1240" t="s">
        <v>43</v>
      </c>
      <c r="F52" s="1240"/>
      <c r="G52" s="1240"/>
      <c r="H52" s="1241"/>
      <c r="I52" s="106">
        <v>31886</v>
      </c>
      <c r="J52" s="107">
        <v>32438</v>
      </c>
      <c r="K52" s="107">
        <v>32285</v>
      </c>
      <c r="L52" s="107">
        <v>31293</v>
      </c>
      <c r="M52" s="108">
        <v>30801</v>
      </c>
    </row>
    <row r="53" spans="2:13" ht="27.75" customHeight="1" thickBot="1" x14ac:dyDescent="0.2">
      <c r="B53" s="1242" t="s">
        <v>44</v>
      </c>
      <c r="C53" s="1243"/>
      <c r="D53" s="112"/>
      <c r="E53" s="1244" t="s">
        <v>45</v>
      </c>
      <c r="F53" s="1244"/>
      <c r="G53" s="1244"/>
      <c r="H53" s="1245"/>
      <c r="I53" s="113">
        <v>4236</v>
      </c>
      <c r="J53" s="114">
        <v>2678</v>
      </c>
      <c r="K53" s="114">
        <v>3797</v>
      </c>
      <c r="L53" s="114">
        <v>4279</v>
      </c>
      <c r="M53" s="115">
        <v>3757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GdJxKQsqM59Vxy3s0FG4Kdoanf8hvePgMwFli05tp+Ox2vaxhPWeFhwB6A4sM/WmTSDSqG52+WfQzV9wYqAEw==" saltValue="5rPysE1atNpfkSYxtthcb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9" zoomScale="62" zoomScaleNormal="62"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548</v>
      </c>
      <c r="G54" s="124" t="s">
        <v>549</v>
      </c>
      <c r="H54" s="125" t="s">
        <v>550</v>
      </c>
    </row>
    <row r="55" spans="2:8" ht="52.5" customHeight="1" x14ac:dyDescent="0.15">
      <c r="B55" s="126"/>
      <c r="C55" s="1261" t="s">
        <v>48</v>
      </c>
      <c r="D55" s="1261"/>
      <c r="E55" s="1262"/>
      <c r="F55" s="127">
        <v>5643</v>
      </c>
      <c r="G55" s="127">
        <v>5923</v>
      </c>
      <c r="H55" s="128">
        <v>5675</v>
      </c>
    </row>
    <row r="56" spans="2:8" ht="52.5" customHeight="1" x14ac:dyDescent="0.15">
      <c r="B56" s="129"/>
      <c r="C56" s="1263" t="s">
        <v>49</v>
      </c>
      <c r="D56" s="1263"/>
      <c r="E56" s="1264"/>
      <c r="F56" s="130">
        <v>181</v>
      </c>
      <c r="G56" s="130">
        <v>182</v>
      </c>
      <c r="H56" s="131">
        <v>182</v>
      </c>
    </row>
    <row r="57" spans="2:8" ht="53.25" customHeight="1" x14ac:dyDescent="0.15">
      <c r="B57" s="129"/>
      <c r="C57" s="1265" t="s">
        <v>50</v>
      </c>
      <c r="D57" s="1265"/>
      <c r="E57" s="1266"/>
      <c r="F57" s="132">
        <v>7656</v>
      </c>
      <c r="G57" s="132">
        <v>7950</v>
      </c>
      <c r="H57" s="133">
        <v>7396</v>
      </c>
    </row>
    <row r="58" spans="2:8" ht="45.75" customHeight="1" x14ac:dyDescent="0.15">
      <c r="B58" s="134"/>
      <c r="C58" s="1253" t="s">
        <v>580</v>
      </c>
      <c r="D58" s="1254"/>
      <c r="E58" s="1255"/>
      <c r="F58" s="135">
        <v>4297</v>
      </c>
      <c r="G58" s="135">
        <v>4400</v>
      </c>
      <c r="H58" s="136">
        <v>3613</v>
      </c>
    </row>
    <row r="59" spans="2:8" ht="45.75" customHeight="1" x14ac:dyDescent="0.15">
      <c r="B59" s="134"/>
      <c r="C59" s="1253" t="s">
        <v>581</v>
      </c>
      <c r="D59" s="1254"/>
      <c r="E59" s="1255"/>
      <c r="F59" s="135">
        <v>1237</v>
      </c>
      <c r="G59" s="135">
        <v>1252</v>
      </c>
      <c r="H59" s="136">
        <v>1404</v>
      </c>
    </row>
    <row r="60" spans="2:8" ht="45.75" customHeight="1" x14ac:dyDescent="0.15">
      <c r="B60" s="134"/>
      <c r="C60" s="1253" t="s">
        <v>582</v>
      </c>
      <c r="D60" s="1254"/>
      <c r="E60" s="1255"/>
      <c r="F60" s="135">
        <v>668</v>
      </c>
      <c r="G60" s="135">
        <v>620</v>
      </c>
      <c r="H60" s="136">
        <v>626</v>
      </c>
    </row>
    <row r="61" spans="2:8" ht="45.75" customHeight="1" x14ac:dyDescent="0.15">
      <c r="B61" s="134"/>
      <c r="C61" s="1253" t="s">
        <v>583</v>
      </c>
      <c r="D61" s="1254"/>
      <c r="E61" s="1255"/>
      <c r="F61" s="135">
        <v>518</v>
      </c>
      <c r="G61" s="135">
        <v>519</v>
      </c>
      <c r="H61" s="136">
        <v>519</v>
      </c>
    </row>
    <row r="62" spans="2:8" ht="45.75" customHeight="1" thickBot="1" x14ac:dyDescent="0.2">
      <c r="B62" s="137"/>
      <c r="C62" s="1256" t="s">
        <v>584</v>
      </c>
      <c r="D62" s="1257"/>
      <c r="E62" s="1258"/>
      <c r="F62" s="138">
        <v>380</v>
      </c>
      <c r="G62" s="138">
        <v>481</v>
      </c>
      <c r="H62" s="139">
        <v>497</v>
      </c>
    </row>
    <row r="63" spans="2:8" ht="52.5" customHeight="1" thickBot="1" x14ac:dyDescent="0.2">
      <c r="B63" s="140"/>
      <c r="C63" s="1259" t="s">
        <v>51</v>
      </c>
      <c r="D63" s="1259"/>
      <c r="E63" s="1260"/>
      <c r="F63" s="141">
        <v>13479</v>
      </c>
      <c r="G63" s="141">
        <v>14055</v>
      </c>
      <c r="H63" s="142">
        <v>13253</v>
      </c>
    </row>
    <row r="64" spans="2:8" ht="15" customHeight="1" x14ac:dyDescent="0.15"/>
    <row r="65" ht="0" hidden="1" customHeight="1" x14ac:dyDescent="0.15"/>
    <row r="66" ht="0" hidden="1" customHeight="1" x14ac:dyDescent="0.15"/>
  </sheetData>
  <sheetProtection algorithmName="SHA-512" hashValue="Ka4CaurTFlmCFNRE35BzZ3DsyvoPBg3uZaPkp4CvYSkDgmFBEzNNGfZZiaErfDerK0G9MFds6xfLwNYqCfN8kQ==" saltValue="afzeRnSfv46ixJS8LI3O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543</v>
      </c>
      <c r="G2" s="156"/>
      <c r="H2" s="157"/>
    </row>
    <row r="3" spans="1:8" x14ac:dyDescent="0.15">
      <c r="A3" s="153" t="s">
        <v>536</v>
      </c>
      <c r="B3" s="158"/>
      <c r="C3" s="159"/>
      <c r="D3" s="160">
        <v>50113</v>
      </c>
      <c r="E3" s="161"/>
      <c r="F3" s="162">
        <v>53605</v>
      </c>
      <c r="G3" s="163"/>
      <c r="H3" s="164"/>
    </row>
    <row r="4" spans="1:8" x14ac:dyDescent="0.15">
      <c r="A4" s="165"/>
      <c r="B4" s="166"/>
      <c r="C4" s="167"/>
      <c r="D4" s="168">
        <v>7764</v>
      </c>
      <c r="E4" s="169"/>
      <c r="F4" s="170">
        <v>28343</v>
      </c>
      <c r="G4" s="171"/>
      <c r="H4" s="172"/>
    </row>
    <row r="5" spans="1:8" x14ac:dyDescent="0.15">
      <c r="A5" s="153" t="s">
        <v>538</v>
      </c>
      <c r="B5" s="158"/>
      <c r="C5" s="159"/>
      <c r="D5" s="160">
        <v>65543</v>
      </c>
      <c r="E5" s="161"/>
      <c r="F5" s="162">
        <v>58051</v>
      </c>
      <c r="G5" s="163"/>
      <c r="H5" s="164"/>
    </row>
    <row r="6" spans="1:8" x14ac:dyDescent="0.15">
      <c r="A6" s="165"/>
      <c r="B6" s="166"/>
      <c r="C6" s="167"/>
      <c r="D6" s="168">
        <v>11091</v>
      </c>
      <c r="E6" s="169"/>
      <c r="F6" s="170">
        <v>32143</v>
      </c>
      <c r="G6" s="171"/>
      <c r="H6" s="172"/>
    </row>
    <row r="7" spans="1:8" x14ac:dyDescent="0.15">
      <c r="A7" s="153" t="s">
        <v>539</v>
      </c>
      <c r="B7" s="158"/>
      <c r="C7" s="159"/>
      <c r="D7" s="160">
        <v>81425</v>
      </c>
      <c r="E7" s="161"/>
      <c r="F7" s="162">
        <v>65942</v>
      </c>
      <c r="G7" s="163"/>
      <c r="H7" s="164"/>
    </row>
    <row r="8" spans="1:8" x14ac:dyDescent="0.15">
      <c r="A8" s="165"/>
      <c r="B8" s="166"/>
      <c r="C8" s="167"/>
      <c r="D8" s="168">
        <v>13713</v>
      </c>
      <c r="E8" s="169"/>
      <c r="F8" s="170">
        <v>32778</v>
      </c>
      <c r="G8" s="171"/>
      <c r="H8" s="172"/>
    </row>
    <row r="9" spans="1:8" x14ac:dyDescent="0.15">
      <c r="A9" s="153" t="s">
        <v>540</v>
      </c>
      <c r="B9" s="158"/>
      <c r="C9" s="159"/>
      <c r="D9" s="160">
        <v>91462</v>
      </c>
      <c r="E9" s="161"/>
      <c r="F9" s="162">
        <v>68655</v>
      </c>
      <c r="G9" s="163"/>
      <c r="H9" s="164"/>
    </row>
    <row r="10" spans="1:8" x14ac:dyDescent="0.15">
      <c r="A10" s="165"/>
      <c r="B10" s="166"/>
      <c r="C10" s="167"/>
      <c r="D10" s="168">
        <v>18122</v>
      </c>
      <c r="E10" s="169"/>
      <c r="F10" s="170">
        <v>32316</v>
      </c>
      <c r="G10" s="171"/>
      <c r="H10" s="172"/>
    </row>
    <row r="11" spans="1:8" x14ac:dyDescent="0.15">
      <c r="A11" s="153" t="s">
        <v>541</v>
      </c>
      <c r="B11" s="158"/>
      <c r="C11" s="159"/>
      <c r="D11" s="160">
        <v>77107</v>
      </c>
      <c r="E11" s="161"/>
      <c r="F11" s="162">
        <v>66863</v>
      </c>
      <c r="G11" s="163"/>
      <c r="H11" s="164"/>
    </row>
    <row r="12" spans="1:8" x14ac:dyDescent="0.15">
      <c r="A12" s="165"/>
      <c r="B12" s="166"/>
      <c r="C12" s="173"/>
      <c r="D12" s="168">
        <v>19728</v>
      </c>
      <c r="E12" s="169"/>
      <c r="F12" s="170">
        <v>32770</v>
      </c>
      <c r="G12" s="171"/>
      <c r="H12" s="172"/>
    </row>
    <row r="13" spans="1:8" x14ac:dyDescent="0.15">
      <c r="A13" s="153"/>
      <c r="B13" s="158"/>
      <c r="C13" s="174"/>
      <c r="D13" s="175">
        <v>73130</v>
      </c>
      <c r="E13" s="176"/>
      <c r="F13" s="177">
        <v>62623</v>
      </c>
      <c r="G13" s="178"/>
      <c r="H13" s="164"/>
    </row>
    <row r="14" spans="1:8" x14ac:dyDescent="0.15">
      <c r="A14" s="165"/>
      <c r="B14" s="166"/>
      <c r="C14" s="167"/>
      <c r="D14" s="168">
        <v>14084</v>
      </c>
      <c r="E14" s="169"/>
      <c r="F14" s="170">
        <v>31670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5.88</v>
      </c>
      <c r="C19" s="179">
        <f>ROUND(VALUE(SUBSTITUTE(実質収支比率等に係る経年分析!G$48,"▲","-")),2)</f>
        <v>6.9</v>
      </c>
      <c r="D19" s="179">
        <f>ROUND(VALUE(SUBSTITUTE(実質収支比率等に係る経年分析!H$48,"▲","-")),2)</f>
        <v>6.23</v>
      </c>
      <c r="E19" s="179">
        <f>ROUND(VALUE(SUBSTITUTE(実質収支比率等に係る経年分析!I$48,"▲","-")),2)</f>
        <v>4.4000000000000004</v>
      </c>
      <c r="F19" s="179">
        <f>ROUND(VALUE(SUBSTITUTE(実質収支比率等に係る経年分析!J$48,"▲","-")),2)</f>
        <v>5.45</v>
      </c>
    </row>
    <row r="20" spans="1:11" x14ac:dyDescent="0.15">
      <c r="A20" s="179" t="s">
        <v>55</v>
      </c>
      <c r="B20" s="179">
        <f>ROUND(VALUE(SUBSTITUTE(実質収支比率等に係る経年分析!F$47,"▲","-")),2)</f>
        <v>18.21</v>
      </c>
      <c r="C20" s="179">
        <f>ROUND(VALUE(SUBSTITUTE(実質収支比率等に係る経年分析!G$47,"▲","-")),2)</f>
        <v>17.77</v>
      </c>
      <c r="D20" s="179">
        <f>ROUND(VALUE(SUBSTITUTE(実質収支比率等に係る経年分析!H$47,"▲","-")),2)</f>
        <v>19.75</v>
      </c>
      <c r="E20" s="179">
        <f>ROUND(VALUE(SUBSTITUTE(実質収支比率等に係る経年分析!I$47,"▲","-")),2)</f>
        <v>20.36</v>
      </c>
      <c r="F20" s="179">
        <f>ROUND(VALUE(SUBSTITUTE(実質収支比率等に係る経年分析!J$47,"▲","-")),2)</f>
        <v>19.34</v>
      </c>
    </row>
    <row r="21" spans="1:11" x14ac:dyDescent="0.15">
      <c r="A21" s="179" t="s">
        <v>56</v>
      </c>
      <c r="B21" s="179">
        <f>IF(ISNUMBER(VALUE(SUBSTITUTE(実質収支比率等に係る経年分析!F$49,"▲","-"))),ROUND(VALUE(SUBSTITUTE(実質収支比率等に係る経年分析!F$49,"▲","-")),2),NA())</f>
        <v>0.9</v>
      </c>
      <c r="C21" s="179">
        <f>IF(ISNUMBER(VALUE(SUBSTITUTE(実質収支比率等に係る経年分析!G$49,"▲","-"))),ROUND(VALUE(SUBSTITUTE(実質収支比率等に係る経年分析!G$49,"▲","-")),2),NA())</f>
        <v>1.18</v>
      </c>
      <c r="D21" s="179">
        <f>IF(ISNUMBER(VALUE(SUBSTITUTE(実質収支比率等に係る経年分析!H$49,"▲","-"))),ROUND(VALUE(SUBSTITUTE(実質収支比率等に係る経年分析!H$49,"▲","-")),2),NA())</f>
        <v>1.88</v>
      </c>
      <c r="E21" s="179">
        <f>IF(ISNUMBER(VALUE(SUBSTITUTE(実質収支比率等に係る経年分析!I$49,"▲","-"))),ROUND(VALUE(SUBSTITUTE(実質収支比率等に係る経年分析!I$49,"▲","-")),2),NA())</f>
        <v>-0.74</v>
      </c>
      <c r="F21" s="179">
        <f>IF(ISNUMBER(VALUE(SUBSTITUTE(実質収支比率等に係る経年分析!J$49,"▲","-"))),ROUND(VALUE(SUBSTITUTE(実質収支比率等に係る経年分析!J$49,"▲","-")),2),NA())</f>
        <v>0.25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土地区画整理事業特別会計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0.14000000000000001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0.22</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1.1299999999999999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1.1399999999999999</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2.33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1.73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2.88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5.87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6.88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6.24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4.37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5.44</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21.6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22.3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9.8699999999999992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8.3000000000000007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7.86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2866</v>
      </c>
      <c r="E42" s="181"/>
      <c r="F42" s="181"/>
      <c r="G42" s="181">
        <f>'実質公債費比率（分子）の構造'!L$52</f>
        <v>2787</v>
      </c>
      <c r="H42" s="181"/>
      <c r="I42" s="181"/>
      <c r="J42" s="181">
        <f>'実質公債費比率（分子）の構造'!M$52</f>
        <v>2787</v>
      </c>
      <c r="K42" s="181"/>
      <c r="L42" s="181"/>
      <c r="M42" s="181">
        <f>'実質公債費比率（分子）の構造'!N$52</f>
        <v>2765</v>
      </c>
      <c r="N42" s="181"/>
      <c r="O42" s="181"/>
      <c r="P42" s="181">
        <f>'実質公債費比率（分子）の構造'!O$52</f>
        <v>2771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448</v>
      </c>
      <c r="C45" s="181"/>
      <c r="D45" s="181"/>
      <c r="E45" s="181">
        <f>'実質公債費比率（分子）の構造'!L$49</f>
        <v>447</v>
      </c>
      <c r="F45" s="181"/>
      <c r="G45" s="181"/>
      <c r="H45" s="181">
        <f>'実質公債費比率（分子）の構造'!M$49</f>
        <v>447</v>
      </c>
      <c r="I45" s="181"/>
      <c r="J45" s="181"/>
      <c r="K45" s="181">
        <f>'実質公債費比率（分子）の構造'!N$49</f>
        <v>447</v>
      </c>
      <c r="L45" s="181"/>
      <c r="M45" s="181"/>
      <c r="N45" s="181">
        <f>'実質公債費比率（分子）の構造'!O$49</f>
        <v>447</v>
      </c>
      <c r="O45" s="181"/>
      <c r="P45" s="181"/>
    </row>
    <row r="46" spans="1:16" x14ac:dyDescent="0.15">
      <c r="A46" s="181" t="s">
        <v>67</v>
      </c>
      <c r="B46" s="181">
        <f>'実質公債費比率（分子）の構造'!K$48</f>
        <v>668</v>
      </c>
      <c r="C46" s="181"/>
      <c r="D46" s="181"/>
      <c r="E46" s="181">
        <f>'実質公債費比率（分子）の構造'!L$48</f>
        <v>646</v>
      </c>
      <c r="F46" s="181"/>
      <c r="G46" s="181"/>
      <c r="H46" s="181">
        <f>'実質公債費比率（分子）の構造'!M$48</f>
        <v>656</v>
      </c>
      <c r="I46" s="181"/>
      <c r="J46" s="181"/>
      <c r="K46" s="181">
        <f>'実質公債費比率（分子）の構造'!N$48</f>
        <v>516</v>
      </c>
      <c r="L46" s="181"/>
      <c r="M46" s="181"/>
      <c r="N46" s="181">
        <f>'実質公債費比率（分子）の構造'!O$48</f>
        <v>529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3513</v>
      </c>
      <c r="C49" s="181"/>
      <c r="D49" s="181"/>
      <c r="E49" s="181">
        <f>'実質公債費比率（分子）の構造'!L$45</f>
        <v>3354</v>
      </c>
      <c r="F49" s="181"/>
      <c r="G49" s="181"/>
      <c r="H49" s="181">
        <f>'実質公債費比率（分子）の構造'!M$45</f>
        <v>3331</v>
      </c>
      <c r="I49" s="181"/>
      <c r="J49" s="181"/>
      <c r="K49" s="181">
        <f>'実質公債費比率（分子）の構造'!N$45</f>
        <v>3296</v>
      </c>
      <c r="L49" s="181"/>
      <c r="M49" s="181"/>
      <c r="N49" s="181">
        <f>'実質公債費比率（分子）の構造'!O$45</f>
        <v>3445</v>
      </c>
      <c r="O49" s="181"/>
      <c r="P49" s="181"/>
    </row>
    <row r="50" spans="1:16" x14ac:dyDescent="0.15">
      <c r="A50" s="181" t="s">
        <v>71</v>
      </c>
      <c r="B50" s="181" t="e">
        <f>NA()</f>
        <v>#N/A</v>
      </c>
      <c r="C50" s="181">
        <f>IF(ISNUMBER('実質公債費比率（分子）の構造'!K$53),'実質公債費比率（分子）の構造'!K$53,NA())</f>
        <v>1763</v>
      </c>
      <c r="D50" s="181" t="e">
        <f>NA()</f>
        <v>#N/A</v>
      </c>
      <c r="E50" s="181" t="e">
        <f>NA()</f>
        <v>#N/A</v>
      </c>
      <c r="F50" s="181">
        <f>IF(ISNUMBER('実質公債費比率（分子）の構造'!L$53),'実質公債費比率（分子）の構造'!L$53,NA())</f>
        <v>1660</v>
      </c>
      <c r="G50" s="181" t="e">
        <f>NA()</f>
        <v>#N/A</v>
      </c>
      <c r="H50" s="181" t="e">
        <f>NA()</f>
        <v>#N/A</v>
      </c>
      <c r="I50" s="181">
        <f>IF(ISNUMBER('実質公債費比率（分子）の構造'!M$53),'実質公債費比率（分子）の構造'!M$53,NA())</f>
        <v>1647</v>
      </c>
      <c r="J50" s="181" t="e">
        <f>NA()</f>
        <v>#N/A</v>
      </c>
      <c r="K50" s="181" t="e">
        <f>NA()</f>
        <v>#N/A</v>
      </c>
      <c r="L50" s="181">
        <f>IF(ISNUMBER('実質公債費比率（分子）の構造'!N$53),'実質公債費比率（分子）の構造'!N$53,NA())</f>
        <v>1494</v>
      </c>
      <c r="M50" s="181" t="e">
        <f>NA()</f>
        <v>#N/A</v>
      </c>
      <c r="N50" s="181" t="e">
        <f>NA()</f>
        <v>#N/A</v>
      </c>
      <c r="O50" s="181">
        <f>IF(ISNUMBER('実質公債費比率（分子）の構造'!O$53),'実質公債費比率（分子）の構造'!O$53,NA())</f>
        <v>1650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31886</v>
      </c>
      <c r="E56" s="180"/>
      <c r="F56" s="180"/>
      <c r="G56" s="180">
        <f>'将来負担比率（分子）の構造'!J$52</f>
        <v>32438</v>
      </c>
      <c r="H56" s="180"/>
      <c r="I56" s="180"/>
      <c r="J56" s="180">
        <f>'将来負担比率（分子）の構造'!K$52</f>
        <v>32285</v>
      </c>
      <c r="K56" s="180"/>
      <c r="L56" s="180"/>
      <c r="M56" s="180">
        <f>'将来負担比率（分子）の構造'!L$52</f>
        <v>31293</v>
      </c>
      <c r="N56" s="180"/>
      <c r="O56" s="180"/>
      <c r="P56" s="180">
        <f>'将来負担比率（分子）の構造'!M$52</f>
        <v>30801</v>
      </c>
    </row>
    <row r="57" spans="1:16" x14ac:dyDescent="0.15">
      <c r="A57" s="180" t="s">
        <v>42</v>
      </c>
      <c r="B57" s="180"/>
      <c r="C57" s="180"/>
      <c r="D57" s="180">
        <f>'将来負担比率（分子）の構造'!I$51</f>
        <v>1917</v>
      </c>
      <c r="E57" s="180"/>
      <c r="F57" s="180"/>
      <c r="G57" s="180">
        <f>'将来負担比率（分子）の構造'!J$51</f>
        <v>2109</v>
      </c>
      <c r="H57" s="180"/>
      <c r="I57" s="180"/>
      <c r="J57" s="180">
        <f>'将来負担比率（分子）の構造'!K$51</f>
        <v>2176</v>
      </c>
      <c r="K57" s="180"/>
      <c r="L57" s="180"/>
      <c r="M57" s="180">
        <f>'将来負担比率（分子）の構造'!L$51</f>
        <v>1945</v>
      </c>
      <c r="N57" s="180"/>
      <c r="O57" s="180"/>
      <c r="P57" s="180">
        <f>'将来負担比率（分子）の構造'!M$51</f>
        <v>2233</v>
      </c>
    </row>
    <row r="58" spans="1:16" x14ac:dyDescent="0.15">
      <c r="A58" s="180" t="s">
        <v>41</v>
      </c>
      <c r="B58" s="180"/>
      <c r="C58" s="180"/>
      <c r="D58" s="180">
        <f>'将来負担比率（分子）の構造'!I$50</f>
        <v>13051</v>
      </c>
      <c r="E58" s="180"/>
      <c r="F58" s="180"/>
      <c r="G58" s="180">
        <f>'将来負担比率（分子）の構造'!J$50</f>
        <v>14578</v>
      </c>
      <c r="H58" s="180"/>
      <c r="I58" s="180"/>
      <c r="J58" s="180">
        <f>'将来負担比率（分子）の構造'!K$50</f>
        <v>14400</v>
      </c>
      <c r="K58" s="180"/>
      <c r="L58" s="180"/>
      <c r="M58" s="180">
        <f>'将来負担比率（分子）の構造'!L$50</f>
        <v>14600</v>
      </c>
      <c r="N58" s="180"/>
      <c r="O58" s="180"/>
      <c r="P58" s="180">
        <f>'将来負担比率（分子）の構造'!M$50</f>
        <v>13964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6</v>
      </c>
      <c r="C61" s="180"/>
      <c r="D61" s="180"/>
      <c r="E61" s="180">
        <f>'将来負担比率（分子）の構造'!J$46</f>
        <v>-3</v>
      </c>
      <c r="F61" s="180"/>
      <c r="G61" s="180"/>
      <c r="H61" s="180">
        <f>'将来負担比率（分子）の構造'!K$46</f>
        <v>1</v>
      </c>
      <c r="I61" s="180"/>
      <c r="J61" s="180"/>
      <c r="K61" s="180">
        <f>'将来負担比率（分子）の構造'!L$46</f>
        <v>2</v>
      </c>
      <c r="L61" s="180"/>
      <c r="M61" s="180"/>
      <c r="N61" s="180" t="str">
        <f>'将来負担比率（分子）の構造'!M$46</f>
        <v>-</v>
      </c>
      <c r="O61" s="180"/>
      <c r="P61" s="180"/>
    </row>
    <row r="62" spans="1:16" x14ac:dyDescent="0.15">
      <c r="A62" s="180" t="s">
        <v>35</v>
      </c>
      <c r="B62" s="180">
        <f>'将来負担比率（分子）の構造'!I$45</f>
        <v>3875</v>
      </c>
      <c r="C62" s="180"/>
      <c r="D62" s="180"/>
      <c r="E62" s="180">
        <f>'将来負担比率（分子）の構造'!J$45</f>
        <v>3989</v>
      </c>
      <c r="F62" s="180"/>
      <c r="G62" s="180"/>
      <c r="H62" s="180">
        <f>'将来負担比率（分子）の構造'!K$45</f>
        <v>4093</v>
      </c>
      <c r="I62" s="180"/>
      <c r="J62" s="180"/>
      <c r="K62" s="180">
        <f>'将来負担比率（分子）の構造'!L$45</f>
        <v>4438</v>
      </c>
      <c r="L62" s="180"/>
      <c r="M62" s="180"/>
      <c r="N62" s="180">
        <f>'将来負担比率（分子）の構造'!M$45</f>
        <v>4399</v>
      </c>
      <c r="O62" s="180"/>
      <c r="P62" s="180"/>
    </row>
    <row r="63" spans="1:16" x14ac:dyDescent="0.15">
      <c r="A63" s="180" t="s">
        <v>34</v>
      </c>
      <c r="B63" s="180">
        <f>'将来負担比率（分子）の構造'!I$44</f>
        <v>3860</v>
      </c>
      <c r="C63" s="180"/>
      <c r="D63" s="180"/>
      <c r="E63" s="180">
        <f>'将来負担比率（分子）の構造'!J$44</f>
        <v>3464</v>
      </c>
      <c r="F63" s="180"/>
      <c r="G63" s="180"/>
      <c r="H63" s="180">
        <f>'将来負担比率（分子）の構造'!K$44</f>
        <v>3066</v>
      </c>
      <c r="I63" s="180"/>
      <c r="J63" s="180"/>
      <c r="K63" s="180">
        <f>'将来負担比率（分子）の構造'!L$44</f>
        <v>2659</v>
      </c>
      <c r="L63" s="180"/>
      <c r="M63" s="180"/>
      <c r="N63" s="180">
        <f>'将来負担比率（分子）の構造'!M$44</f>
        <v>2249</v>
      </c>
      <c r="O63" s="180"/>
      <c r="P63" s="180"/>
    </row>
    <row r="64" spans="1:16" x14ac:dyDescent="0.15">
      <c r="A64" s="180" t="s">
        <v>33</v>
      </c>
      <c r="B64" s="180">
        <f>'将来負担比率（分子）の構造'!I$43</f>
        <v>7599</v>
      </c>
      <c r="C64" s="180"/>
      <c r="D64" s="180"/>
      <c r="E64" s="180">
        <f>'将来負担比率（分子）の構造'!J$43</f>
        <v>7580</v>
      </c>
      <c r="F64" s="180"/>
      <c r="G64" s="180"/>
      <c r="H64" s="180">
        <f>'将来負担比率（分子）の構造'!K$43</f>
        <v>7471</v>
      </c>
      <c r="I64" s="180"/>
      <c r="J64" s="180"/>
      <c r="K64" s="180">
        <f>'将来負担比率（分子）の構造'!L$43</f>
        <v>5891</v>
      </c>
      <c r="L64" s="180"/>
      <c r="M64" s="180"/>
      <c r="N64" s="180">
        <f>'将来負担比率（分子）の構造'!M$43</f>
        <v>4399</v>
      </c>
      <c r="O64" s="180"/>
      <c r="P64" s="180"/>
    </row>
    <row r="65" spans="1:16" x14ac:dyDescent="0.15">
      <c r="A65" s="180" t="s">
        <v>32</v>
      </c>
      <c r="B65" s="180" t="str">
        <f>'将来負担比率（分子）の構造'!I$42</f>
        <v>-</v>
      </c>
      <c r="C65" s="180"/>
      <c r="D65" s="180"/>
      <c r="E65" s="180" t="str">
        <f>'将来負担比率（分子）の構造'!J$42</f>
        <v>-</v>
      </c>
      <c r="F65" s="180"/>
      <c r="G65" s="180"/>
      <c r="H65" s="180">
        <f>'将来負担比率（分子）の構造'!K$42</f>
        <v>141</v>
      </c>
      <c r="I65" s="180"/>
      <c r="J65" s="180"/>
      <c r="K65" s="180">
        <f>'将来負担比率（分子）の構造'!L$42</f>
        <v>124</v>
      </c>
      <c r="L65" s="180"/>
      <c r="M65" s="180"/>
      <c r="N65" s="180" t="str">
        <f>'将来負担比率（分子）の構造'!M$42</f>
        <v>-</v>
      </c>
      <c r="O65" s="180"/>
      <c r="P65" s="180"/>
    </row>
    <row r="66" spans="1:16" x14ac:dyDescent="0.15">
      <c r="A66" s="180" t="s">
        <v>31</v>
      </c>
      <c r="B66" s="180">
        <f>'将来負担比率（分子）の構造'!I$41</f>
        <v>35750</v>
      </c>
      <c r="C66" s="180"/>
      <c r="D66" s="180"/>
      <c r="E66" s="180">
        <f>'将来負担比率（分子）の構造'!J$41</f>
        <v>36773</v>
      </c>
      <c r="F66" s="180"/>
      <c r="G66" s="180"/>
      <c r="H66" s="180">
        <f>'将来負担比率（分子）の構造'!K$41</f>
        <v>37887</v>
      </c>
      <c r="I66" s="180"/>
      <c r="J66" s="180"/>
      <c r="K66" s="180">
        <f>'将来負担比率（分子）の構造'!L$41</f>
        <v>39002</v>
      </c>
      <c r="L66" s="180"/>
      <c r="M66" s="180"/>
      <c r="N66" s="180">
        <f>'将来負担比率（分子）の構造'!M$41</f>
        <v>39708</v>
      </c>
      <c r="O66" s="180"/>
      <c r="P66" s="180"/>
    </row>
    <row r="67" spans="1:16" x14ac:dyDescent="0.15">
      <c r="A67" s="180" t="s">
        <v>75</v>
      </c>
      <c r="B67" s="180" t="e">
        <f>NA()</f>
        <v>#N/A</v>
      </c>
      <c r="C67" s="180">
        <f>IF(ISNUMBER('将来負担比率（分子）の構造'!I$53), IF('将来負担比率（分子）の構造'!I$53 &lt; 0, 0, '将来負担比率（分子）の構造'!I$53), NA())</f>
        <v>4236</v>
      </c>
      <c r="D67" s="180" t="e">
        <f>NA()</f>
        <v>#N/A</v>
      </c>
      <c r="E67" s="180" t="e">
        <f>NA()</f>
        <v>#N/A</v>
      </c>
      <c r="F67" s="180">
        <f>IF(ISNUMBER('将来負担比率（分子）の構造'!J$53), IF('将来負担比率（分子）の構造'!J$53 &lt; 0, 0, '将来負担比率（分子）の構造'!J$53), NA())</f>
        <v>2678</v>
      </c>
      <c r="G67" s="180" t="e">
        <f>NA()</f>
        <v>#N/A</v>
      </c>
      <c r="H67" s="180" t="e">
        <f>NA()</f>
        <v>#N/A</v>
      </c>
      <c r="I67" s="180">
        <f>IF(ISNUMBER('将来負担比率（分子）の構造'!K$53), IF('将来負担比率（分子）の構造'!K$53 &lt; 0, 0, '将来負担比率（分子）の構造'!K$53), NA())</f>
        <v>3797</v>
      </c>
      <c r="J67" s="180" t="e">
        <f>NA()</f>
        <v>#N/A</v>
      </c>
      <c r="K67" s="180" t="e">
        <f>NA()</f>
        <v>#N/A</v>
      </c>
      <c r="L67" s="180">
        <f>IF(ISNUMBER('将来負担比率（分子）の構造'!L$53), IF('将来負担比率（分子）の構造'!L$53 &lt; 0, 0, '将来負担比率（分子）の構造'!L$53), NA())</f>
        <v>4279</v>
      </c>
      <c r="M67" s="180" t="e">
        <f>NA()</f>
        <v>#N/A</v>
      </c>
      <c r="N67" s="180" t="e">
        <f>NA()</f>
        <v>#N/A</v>
      </c>
      <c r="O67" s="180">
        <f>IF(ISNUMBER('将来負担比率（分子）の構造'!M$53), IF('将来負担比率（分子）の構造'!M$53 &lt; 0, 0, '将来負担比率（分子）の構造'!M$53), NA())</f>
        <v>3757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5643</v>
      </c>
      <c r="C72" s="184">
        <f>基金残高に係る経年分析!G55</f>
        <v>5923</v>
      </c>
      <c r="D72" s="184">
        <f>基金残高に係る経年分析!H55</f>
        <v>5675</v>
      </c>
    </row>
    <row r="73" spans="1:16" x14ac:dyDescent="0.15">
      <c r="A73" s="183" t="s">
        <v>78</v>
      </c>
      <c r="B73" s="184">
        <f>基金残高に係る経年分析!F56</f>
        <v>181</v>
      </c>
      <c r="C73" s="184">
        <f>基金残高に係る経年分析!G56</f>
        <v>182</v>
      </c>
      <c r="D73" s="184">
        <f>基金残高に係る経年分析!H56</f>
        <v>182</v>
      </c>
    </row>
    <row r="74" spans="1:16" x14ac:dyDescent="0.15">
      <c r="A74" s="183" t="s">
        <v>79</v>
      </c>
      <c r="B74" s="184">
        <f>基金残高に係る経年分析!F57</f>
        <v>7656</v>
      </c>
      <c r="C74" s="184">
        <f>基金残高に係る経年分析!G57</f>
        <v>7950</v>
      </c>
      <c r="D74" s="184">
        <f>基金残高に係る経年分析!H57</f>
        <v>7396</v>
      </c>
    </row>
  </sheetData>
  <sheetProtection algorithmName="SHA-512" hashValue="LSg/jYfNFVfuvH78YlvXlUHD+rsXKAw3f/qO+8Tu7GmeGK9VKq/LKzhPUWl/nLosD9BH1Qzn/ujWmxtD7kRI5g==" saltValue="YZQwBt9s03CO9wkVeKeg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209</v>
      </c>
      <c r="DI1" s="756"/>
      <c r="DJ1" s="756"/>
      <c r="DK1" s="756"/>
      <c r="DL1" s="756"/>
      <c r="DM1" s="756"/>
      <c r="DN1" s="757"/>
      <c r="DO1" s="225"/>
      <c r="DP1" s="755" t="s">
        <v>210</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212</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213</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214</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215</v>
      </c>
      <c r="S4" s="698"/>
      <c r="T4" s="698"/>
      <c r="U4" s="698"/>
      <c r="V4" s="698"/>
      <c r="W4" s="698"/>
      <c r="X4" s="698"/>
      <c r="Y4" s="699"/>
      <c r="Z4" s="697" t="s">
        <v>216</v>
      </c>
      <c r="AA4" s="698"/>
      <c r="AB4" s="698"/>
      <c r="AC4" s="699"/>
      <c r="AD4" s="697" t="s">
        <v>217</v>
      </c>
      <c r="AE4" s="698"/>
      <c r="AF4" s="698"/>
      <c r="AG4" s="698"/>
      <c r="AH4" s="698"/>
      <c r="AI4" s="698"/>
      <c r="AJ4" s="698"/>
      <c r="AK4" s="699"/>
      <c r="AL4" s="697" t="s">
        <v>216</v>
      </c>
      <c r="AM4" s="698"/>
      <c r="AN4" s="698"/>
      <c r="AO4" s="699"/>
      <c r="AP4" s="758" t="s">
        <v>218</v>
      </c>
      <c r="AQ4" s="758"/>
      <c r="AR4" s="758"/>
      <c r="AS4" s="758"/>
      <c r="AT4" s="758"/>
      <c r="AU4" s="758"/>
      <c r="AV4" s="758"/>
      <c r="AW4" s="758"/>
      <c r="AX4" s="758"/>
      <c r="AY4" s="758"/>
      <c r="AZ4" s="758"/>
      <c r="BA4" s="758"/>
      <c r="BB4" s="758"/>
      <c r="BC4" s="758"/>
      <c r="BD4" s="758"/>
      <c r="BE4" s="758"/>
      <c r="BF4" s="758"/>
      <c r="BG4" s="758" t="s">
        <v>219</v>
      </c>
      <c r="BH4" s="758"/>
      <c r="BI4" s="758"/>
      <c r="BJ4" s="758"/>
      <c r="BK4" s="758"/>
      <c r="BL4" s="758"/>
      <c r="BM4" s="758"/>
      <c r="BN4" s="758"/>
      <c r="BO4" s="758" t="s">
        <v>216</v>
      </c>
      <c r="BP4" s="758"/>
      <c r="BQ4" s="758"/>
      <c r="BR4" s="758"/>
      <c r="BS4" s="758" t="s">
        <v>220</v>
      </c>
      <c r="BT4" s="758"/>
      <c r="BU4" s="758"/>
      <c r="BV4" s="758"/>
      <c r="BW4" s="758"/>
      <c r="BX4" s="758"/>
      <c r="BY4" s="758"/>
      <c r="BZ4" s="758"/>
      <c r="CA4" s="758"/>
      <c r="CB4" s="758"/>
      <c r="CD4" s="740" t="s">
        <v>221</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222</v>
      </c>
      <c r="C5" s="723"/>
      <c r="D5" s="723"/>
      <c r="E5" s="723"/>
      <c r="F5" s="723"/>
      <c r="G5" s="723"/>
      <c r="H5" s="723"/>
      <c r="I5" s="723"/>
      <c r="J5" s="723"/>
      <c r="K5" s="723"/>
      <c r="L5" s="723"/>
      <c r="M5" s="723"/>
      <c r="N5" s="723"/>
      <c r="O5" s="723"/>
      <c r="P5" s="723"/>
      <c r="Q5" s="724"/>
      <c r="R5" s="688">
        <v>15171781</v>
      </c>
      <c r="S5" s="689"/>
      <c r="T5" s="689"/>
      <c r="U5" s="689"/>
      <c r="V5" s="689"/>
      <c r="W5" s="689"/>
      <c r="X5" s="689"/>
      <c r="Y5" s="735"/>
      <c r="Z5" s="753">
        <v>21.6</v>
      </c>
      <c r="AA5" s="753"/>
      <c r="AB5" s="753"/>
      <c r="AC5" s="753"/>
      <c r="AD5" s="754">
        <v>15171781</v>
      </c>
      <c r="AE5" s="754"/>
      <c r="AF5" s="754"/>
      <c r="AG5" s="754"/>
      <c r="AH5" s="754"/>
      <c r="AI5" s="754"/>
      <c r="AJ5" s="754"/>
      <c r="AK5" s="754"/>
      <c r="AL5" s="736">
        <v>49.7</v>
      </c>
      <c r="AM5" s="705"/>
      <c r="AN5" s="705"/>
      <c r="AO5" s="737"/>
      <c r="AP5" s="722" t="s">
        <v>223</v>
      </c>
      <c r="AQ5" s="723"/>
      <c r="AR5" s="723"/>
      <c r="AS5" s="723"/>
      <c r="AT5" s="723"/>
      <c r="AU5" s="723"/>
      <c r="AV5" s="723"/>
      <c r="AW5" s="723"/>
      <c r="AX5" s="723"/>
      <c r="AY5" s="723"/>
      <c r="AZ5" s="723"/>
      <c r="BA5" s="723"/>
      <c r="BB5" s="723"/>
      <c r="BC5" s="723"/>
      <c r="BD5" s="723"/>
      <c r="BE5" s="723"/>
      <c r="BF5" s="724"/>
      <c r="BG5" s="623">
        <v>15171781</v>
      </c>
      <c r="BH5" s="626"/>
      <c r="BI5" s="626"/>
      <c r="BJ5" s="626"/>
      <c r="BK5" s="626"/>
      <c r="BL5" s="626"/>
      <c r="BM5" s="626"/>
      <c r="BN5" s="627"/>
      <c r="BO5" s="685">
        <v>100</v>
      </c>
      <c r="BP5" s="685"/>
      <c r="BQ5" s="685"/>
      <c r="BR5" s="685"/>
      <c r="BS5" s="686" t="s">
        <v>136</v>
      </c>
      <c r="BT5" s="686"/>
      <c r="BU5" s="686"/>
      <c r="BV5" s="686"/>
      <c r="BW5" s="686"/>
      <c r="BX5" s="686"/>
      <c r="BY5" s="686"/>
      <c r="BZ5" s="686"/>
      <c r="CA5" s="686"/>
      <c r="CB5" s="727"/>
      <c r="CD5" s="740" t="s">
        <v>218</v>
      </c>
      <c r="CE5" s="741"/>
      <c r="CF5" s="741"/>
      <c r="CG5" s="741"/>
      <c r="CH5" s="741"/>
      <c r="CI5" s="741"/>
      <c r="CJ5" s="741"/>
      <c r="CK5" s="741"/>
      <c r="CL5" s="741"/>
      <c r="CM5" s="741"/>
      <c r="CN5" s="741"/>
      <c r="CO5" s="741"/>
      <c r="CP5" s="741"/>
      <c r="CQ5" s="742"/>
      <c r="CR5" s="740" t="s">
        <v>224</v>
      </c>
      <c r="CS5" s="741"/>
      <c r="CT5" s="741"/>
      <c r="CU5" s="741"/>
      <c r="CV5" s="741"/>
      <c r="CW5" s="741"/>
      <c r="CX5" s="741"/>
      <c r="CY5" s="742"/>
      <c r="CZ5" s="740" t="s">
        <v>216</v>
      </c>
      <c r="DA5" s="741"/>
      <c r="DB5" s="741"/>
      <c r="DC5" s="742"/>
      <c r="DD5" s="740" t="s">
        <v>225</v>
      </c>
      <c r="DE5" s="741"/>
      <c r="DF5" s="741"/>
      <c r="DG5" s="741"/>
      <c r="DH5" s="741"/>
      <c r="DI5" s="741"/>
      <c r="DJ5" s="741"/>
      <c r="DK5" s="741"/>
      <c r="DL5" s="741"/>
      <c r="DM5" s="741"/>
      <c r="DN5" s="741"/>
      <c r="DO5" s="741"/>
      <c r="DP5" s="742"/>
      <c r="DQ5" s="740" t="s">
        <v>226</v>
      </c>
      <c r="DR5" s="741"/>
      <c r="DS5" s="741"/>
      <c r="DT5" s="741"/>
      <c r="DU5" s="741"/>
      <c r="DV5" s="741"/>
      <c r="DW5" s="741"/>
      <c r="DX5" s="741"/>
      <c r="DY5" s="741"/>
      <c r="DZ5" s="741"/>
      <c r="EA5" s="741"/>
      <c r="EB5" s="741"/>
      <c r="EC5" s="742"/>
    </row>
    <row r="6" spans="2:143" ht="11.25" customHeight="1" x14ac:dyDescent="0.15">
      <c r="B6" s="620" t="s">
        <v>227</v>
      </c>
      <c r="C6" s="621"/>
      <c r="D6" s="621"/>
      <c r="E6" s="621"/>
      <c r="F6" s="621"/>
      <c r="G6" s="621"/>
      <c r="H6" s="621"/>
      <c r="I6" s="621"/>
      <c r="J6" s="621"/>
      <c r="K6" s="621"/>
      <c r="L6" s="621"/>
      <c r="M6" s="621"/>
      <c r="N6" s="621"/>
      <c r="O6" s="621"/>
      <c r="P6" s="621"/>
      <c r="Q6" s="622"/>
      <c r="R6" s="623">
        <v>271914</v>
      </c>
      <c r="S6" s="626"/>
      <c r="T6" s="626"/>
      <c r="U6" s="626"/>
      <c r="V6" s="626"/>
      <c r="W6" s="626"/>
      <c r="X6" s="626"/>
      <c r="Y6" s="627"/>
      <c r="Z6" s="685">
        <v>0.4</v>
      </c>
      <c r="AA6" s="685"/>
      <c r="AB6" s="685"/>
      <c r="AC6" s="685"/>
      <c r="AD6" s="686">
        <v>271914</v>
      </c>
      <c r="AE6" s="686"/>
      <c r="AF6" s="686"/>
      <c r="AG6" s="686"/>
      <c r="AH6" s="686"/>
      <c r="AI6" s="686"/>
      <c r="AJ6" s="686"/>
      <c r="AK6" s="686"/>
      <c r="AL6" s="628">
        <v>0.9</v>
      </c>
      <c r="AM6" s="629"/>
      <c r="AN6" s="629"/>
      <c r="AO6" s="687"/>
      <c r="AP6" s="620" t="s">
        <v>228</v>
      </c>
      <c r="AQ6" s="621"/>
      <c r="AR6" s="621"/>
      <c r="AS6" s="621"/>
      <c r="AT6" s="621"/>
      <c r="AU6" s="621"/>
      <c r="AV6" s="621"/>
      <c r="AW6" s="621"/>
      <c r="AX6" s="621"/>
      <c r="AY6" s="621"/>
      <c r="AZ6" s="621"/>
      <c r="BA6" s="621"/>
      <c r="BB6" s="621"/>
      <c r="BC6" s="621"/>
      <c r="BD6" s="621"/>
      <c r="BE6" s="621"/>
      <c r="BF6" s="622"/>
      <c r="BG6" s="623">
        <v>15171781</v>
      </c>
      <c r="BH6" s="626"/>
      <c r="BI6" s="626"/>
      <c r="BJ6" s="626"/>
      <c r="BK6" s="626"/>
      <c r="BL6" s="626"/>
      <c r="BM6" s="626"/>
      <c r="BN6" s="627"/>
      <c r="BO6" s="685">
        <v>100</v>
      </c>
      <c r="BP6" s="685"/>
      <c r="BQ6" s="685"/>
      <c r="BR6" s="685"/>
      <c r="BS6" s="686" t="s">
        <v>229</v>
      </c>
      <c r="BT6" s="686"/>
      <c r="BU6" s="686"/>
      <c r="BV6" s="686"/>
      <c r="BW6" s="686"/>
      <c r="BX6" s="686"/>
      <c r="BY6" s="686"/>
      <c r="BZ6" s="686"/>
      <c r="CA6" s="686"/>
      <c r="CB6" s="727"/>
      <c r="CD6" s="694" t="s">
        <v>230</v>
      </c>
      <c r="CE6" s="695"/>
      <c r="CF6" s="695"/>
      <c r="CG6" s="695"/>
      <c r="CH6" s="695"/>
      <c r="CI6" s="695"/>
      <c r="CJ6" s="695"/>
      <c r="CK6" s="695"/>
      <c r="CL6" s="695"/>
      <c r="CM6" s="695"/>
      <c r="CN6" s="695"/>
      <c r="CO6" s="695"/>
      <c r="CP6" s="695"/>
      <c r="CQ6" s="696"/>
      <c r="CR6" s="623">
        <v>359599</v>
      </c>
      <c r="CS6" s="626"/>
      <c r="CT6" s="626"/>
      <c r="CU6" s="626"/>
      <c r="CV6" s="626"/>
      <c r="CW6" s="626"/>
      <c r="CX6" s="626"/>
      <c r="CY6" s="627"/>
      <c r="CZ6" s="736">
        <v>0.5</v>
      </c>
      <c r="DA6" s="705"/>
      <c r="DB6" s="705"/>
      <c r="DC6" s="739"/>
      <c r="DD6" s="631">
        <v>3435</v>
      </c>
      <c r="DE6" s="626"/>
      <c r="DF6" s="626"/>
      <c r="DG6" s="626"/>
      <c r="DH6" s="626"/>
      <c r="DI6" s="626"/>
      <c r="DJ6" s="626"/>
      <c r="DK6" s="626"/>
      <c r="DL6" s="626"/>
      <c r="DM6" s="626"/>
      <c r="DN6" s="626"/>
      <c r="DO6" s="626"/>
      <c r="DP6" s="627"/>
      <c r="DQ6" s="631">
        <v>359564</v>
      </c>
      <c r="DR6" s="626"/>
      <c r="DS6" s="626"/>
      <c r="DT6" s="626"/>
      <c r="DU6" s="626"/>
      <c r="DV6" s="626"/>
      <c r="DW6" s="626"/>
      <c r="DX6" s="626"/>
      <c r="DY6" s="626"/>
      <c r="DZ6" s="626"/>
      <c r="EA6" s="626"/>
      <c r="EB6" s="626"/>
      <c r="EC6" s="666"/>
    </row>
    <row r="7" spans="2:143" ht="11.25" customHeight="1" x14ac:dyDescent="0.15">
      <c r="B7" s="620" t="s">
        <v>231</v>
      </c>
      <c r="C7" s="621"/>
      <c r="D7" s="621"/>
      <c r="E7" s="621"/>
      <c r="F7" s="621"/>
      <c r="G7" s="621"/>
      <c r="H7" s="621"/>
      <c r="I7" s="621"/>
      <c r="J7" s="621"/>
      <c r="K7" s="621"/>
      <c r="L7" s="621"/>
      <c r="M7" s="621"/>
      <c r="N7" s="621"/>
      <c r="O7" s="621"/>
      <c r="P7" s="621"/>
      <c r="Q7" s="622"/>
      <c r="R7" s="623">
        <v>11094</v>
      </c>
      <c r="S7" s="626"/>
      <c r="T7" s="626"/>
      <c r="U7" s="626"/>
      <c r="V7" s="626"/>
      <c r="W7" s="626"/>
      <c r="X7" s="626"/>
      <c r="Y7" s="627"/>
      <c r="Z7" s="685">
        <v>0</v>
      </c>
      <c r="AA7" s="685"/>
      <c r="AB7" s="685"/>
      <c r="AC7" s="685"/>
      <c r="AD7" s="686">
        <v>11094</v>
      </c>
      <c r="AE7" s="686"/>
      <c r="AF7" s="686"/>
      <c r="AG7" s="686"/>
      <c r="AH7" s="686"/>
      <c r="AI7" s="686"/>
      <c r="AJ7" s="686"/>
      <c r="AK7" s="686"/>
      <c r="AL7" s="628">
        <v>0</v>
      </c>
      <c r="AM7" s="629"/>
      <c r="AN7" s="629"/>
      <c r="AO7" s="687"/>
      <c r="AP7" s="620" t="s">
        <v>232</v>
      </c>
      <c r="AQ7" s="621"/>
      <c r="AR7" s="621"/>
      <c r="AS7" s="621"/>
      <c r="AT7" s="621"/>
      <c r="AU7" s="621"/>
      <c r="AV7" s="621"/>
      <c r="AW7" s="621"/>
      <c r="AX7" s="621"/>
      <c r="AY7" s="621"/>
      <c r="AZ7" s="621"/>
      <c r="BA7" s="621"/>
      <c r="BB7" s="621"/>
      <c r="BC7" s="621"/>
      <c r="BD7" s="621"/>
      <c r="BE7" s="621"/>
      <c r="BF7" s="622"/>
      <c r="BG7" s="623">
        <v>6032513</v>
      </c>
      <c r="BH7" s="626"/>
      <c r="BI7" s="626"/>
      <c r="BJ7" s="626"/>
      <c r="BK7" s="626"/>
      <c r="BL7" s="626"/>
      <c r="BM7" s="626"/>
      <c r="BN7" s="627"/>
      <c r="BO7" s="685">
        <v>39.799999999999997</v>
      </c>
      <c r="BP7" s="685"/>
      <c r="BQ7" s="685"/>
      <c r="BR7" s="685"/>
      <c r="BS7" s="686" t="s">
        <v>128</v>
      </c>
      <c r="BT7" s="686"/>
      <c r="BU7" s="686"/>
      <c r="BV7" s="686"/>
      <c r="BW7" s="686"/>
      <c r="BX7" s="686"/>
      <c r="BY7" s="686"/>
      <c r="BZ7" s="686"/>
      <c r="CA7" s="686"/>
      <c r="CB7" s="727"/>
      <c r="CD7" s="667" t="s">
        <v>233</v>
      </c>
      <c r="CE7" s="664"/>
      <c r="CF7" s="664"/>
      <c r="CG7" s="664"/>
      <c r="CH7" s="664"/>
      <c r="CI7" s="664"/>
      <c r="CJ7" s="664"/>
      <c r="CK7" s="664"/>
      <c r="CL7" s="664"/>
      <c r="CM7" s="664"/>
      <c r="CN7" s="664"/>
      <c r="CO7" s="664"/>
      <c r="CP7" s="664"/>
      <c r="CQ7" s="665"/>
      <c r="CR7" s="623">
        <v>5433453</v>
      </c>
      <c r="CS7" s="626"/>
      <c r="CT7" s="626"/>
      <c r="CU7" s="626"/>
      <c r="CV7" s="626"/>
      <c r="CW7" s="626"/>
      <c r="CX7" s="626"/>
      <c r="CY7" s="627"/>
      <c r="CZ7" s="685">
        <v>8</v>
      </c>
      <c r="DA7" s="685"/>
      <c r="DB7" s="685"/>
      <c r="DC7" s="685"/>
      <c r="DD7" s="631">
        <v>427495</v>
      </c>
      <c r="DE7" s="626"/>
      <c r="DF7" s="626"/>
      <c r="DG7" s="626"/>
      <c r="DH7" s="626"/>
      <c r="DI7" s="626"/>
      <c r="DJ7" s="626"/>
      <c r="DK7" s="626"/>
      <c r="DL7" s="626"/>
      <c r="DM7" s="626"/>
      <c r="DN7" s="626"/>
      <c r="DO7" s="626"/>
      <c r="DP7" s="627"/>
      <c r="DQ7" s="631">
        <v>4640890</v>
      </c>
      <c r="DR7" s="626"/>
      <c r="DS7" s="626"/>
      <c r="DT7" s="626"/>
      <c r="DU7" s="626"/>
      <c r="DV7" s="626"/>
      <c r="DW7" s="626"/>
      <c r="DX7" s="626"/>
      <c r="DY7" s="626"/>
      <c r="DZ7" s="626"/>
      <c r="EA7" s="626"/>
      <c r="EB7" s="626"/>
      <c r="EC7" s="666"/>
    </row>
    <row r="8" spans="2:143" ht="11.25" customHeight="1" x14ac:dyDescent="0.15">
      <c r="B8" s="620" t="s">
        <v>234</v>
      </c>
      <c r="C8" s="621"/>
      <c r="D8" s="621"/>
      <c r="E8" s="621"/>
      <c r="F8" s="621"/>
      <c r="G8" s="621"/>
      <c r="H8" s="621"/>
      <c r="I8" s="621"/>
      <c r="J8" s="621"/>
      <c r="K8" s="621"/>
      <c r="L8" s="621"/>
      <c r="M8" s="621"/>
      <c r="N8" s="621"/>
      <c r="O8" s="621"/>
      <c r="P8" s="621"/>
      <c r="Q8" s="622"/>
      <c r="R8" s="623">
        <v>18406</v>
      </c>
      <c r="S8" s="626"/>
      <c r="T8" s="626"/>
      <c r="U8" s="626"/>
      <c r="V8" s="626"/>
      <c r="W8" s="626"/>
      <c r="X8" s="626"/>
      <c r="Y8" s="627"/>
      <c r="Z8" s="685">
        <v>0</v>
      </c>
      <c r="AA8" s="685"/>
      <c r="AB8" s="685"/>
      <c r="AC8" s="685"/>
      <c r="AD8" s="686">
        <v>18406</v>
      </c>
      <c r="AE8" s="686"/>
      <c r="AF8" s="686"/>
      <c r="AG8" s="686"/>
      <c r="AH8" s="686"/>
      <c r="AI8" s="686"/>
      <c r="AJ8" s="686"/>
      <c r="AK8" s="686"/>
      <c r="AL8" s="628">
        <v>0.1</v>
      </c>
      <c r="AM8" s="629"/>
      <c r="AN8" s="629"/>
      <c r="AO8" s="687"/>
      <c r="AP8" s="620" t="s">
        <v>235</v>
      </c>
      <c r="AQ8" s="621"/>
      <c r="AR8" s="621"/>
      <c r="AS8" s="621"/>
      <c r="AT8" s="621"/>
      <c r="AU8" s="621"/>
      <c r="AV8" s="621"/>
      <c r="AW8" s="621"/>
      <c r="AX8" s="621"/>
      <c r="AY8" s="621"/>
      <c r="AZ8" s="621"/>
      <c r="BA8" s="621"/>
      <c r="BB8" s="621"/>
      <c r="BC8" s="621"/>
      <c r="BD8" s="621"/>
      <c r="BE8" s="621"/>
      <c r="BF8" s="622"/>
      <c r="BG8" s="623">
        <v>202462</v>
      </c>
      <c r="BH8" s="626"/>
      <c r="BI8" s="626"/>
      <c r="BJ8" s="626"/>
      <c r="BK8" s="626"/>
      <c r="BL8" s="626"/>
      <c r="BM8" s="626"/>
      <c r="BN8" s="627"/>
      <c r="BO8" s="685">
        <v>1.3</v>
      </c>
      <c r="BP8" s="685"/>
      <c r="BQ8" s="685"/>
      <c r="BR8" s="685"/>
      <c r="BS8" s="631" t="s">
        <v>229</v>
      </c>
      <c r="BT8" s="626"/>
      <c r="BU8" s="626"/>
      <c r="BV8" s="626"/>
      <c r="BW8" s="626"/>
      <c r="BX8" s="626"/>
      <c r="BY8" s="626"/>
      <c r="BZ8" s="626"/>
      <c r="CA8" s="626"/>
      <c r="CB8" s="666"/>
      <c r="CD8" s="667" t="s">
        <v>236</v>
      </c>
      <c r="CE8" s="664"/>
      <c r="CF8" s="664"/>
      <c r="CG8" s="664"/>
      <c r="CH8" s="664"/>
      <c r="CI8" s="664"/>
      <c r="CJ8" s="664"/>
      <c r="CK8" s="664"/>
      <c r="CL8" s="664"/>
      <c r="CM8" s="664"/>
      <c r="CN8" s="664"/>
      <c r="CO8" s="664"/>
      <c r="CP8" s="664"/>
      <c r="CQ8" s="665"/>
      <c r="CR8" s="623">
        <v>36408826</v>
      </c>
      <c r="CS8" s="626"/>
      <c r="CT8" s="626"/>
      <c r="CU8" s="626"/>
      <c r="CV8" s="626"/>
      <c r="CW8" s="626"/>
      <c r="CX8" s="626"/>
      <c r="CY8" s="627"/>
      <c r="CZ8" s="685">
        <v>53.6</v>
      </c>
      <c r="DA8" s="685"/>
      <c r="DB8" s="685"/>
      <c r="DC8" s="685"/>
      <c r="DD8" s="631">
        <v>2159998</v>
      </c>
      <c r="DE8" s="626"/>
      <c r="DF8" s="626"/>
      <c r="DG8" s="626"/>
      <c r="DH8" s="626"/>
      <c r="DI8" s="626"/>
      <c r="DJ8" s="626"/>
      <c r="DK8" s="626"/>
      <c r="DL8" s="626"/>
      <c r="DM8" s="626"/>
      <c r="DN8" s="626"/>
      <c r="DO8" s="626"/>
      <c r="DP8" s="627"/>
      <c r="DQ8" s="631">
        <v>13249199</v>
      </c>
      <c r="DR8" s="626"/>
      <c r="DS8" s="626"/>
      <c r="DT8" s="626"/>
      <c r="DU8" s="626"/>
      <c r="DV8" s="626"/>
      <c r="DW8" s="626"/>
      <c r="DX8" s="626"/>
      <c r="DY8" s="626"/>
      <c r="DZ8" s="626"/>
      <c r="EA8" s="626"/>
      <c r="EB8" s="626"/>
      <c r="EC8" s="666"/>
    </row>
    <row r="9" spans="2:143" ht="11.25" customHeight="1" x14ac:dyDescent="0.15">
      <c r="B9" s="620" t="s">
        <v>237</v>
      </c>
      <c r="C9" s="621"/>
      <c r="D9" s="621"/>
      <c r="E9" s="621"/>
      <c r="F9" s="621"/>
      <c r="G9" s="621"/>
      <c r="H9" s="621"/>
      <c r="I9" s="621"/>
      <c r="J9" s="621"/>
      <c r="K9" s="621"/>
      <c r="L9" s="621"/>
      <c r="M9" s="621"/>
      <c r="N9" s="621"/>
      <c r="O9" s="621"/>
      <c r="P9" s="621"/>
      <c r="Q9" s="622"/>
      <c r="R9" s="623">
        <v>15912</v>
      </c>
      <c r="S9" s="626"/>
      <c r="T9" s="626"/>
      <c r="U9" s="626"/>
      <c r="V9" s="626"/>
      <c r="W9" s="626"/>
      <c r="X9" s="626"/>
      <c r="Y9" s="627"/>
      <c r="Z9" s="685">
        <v>0</v>
      </c>
      <c r="AA9" s="685"/>
      <c r="AB9" s="685"/>
      <c r="AC9" s="685"/>
      <c r="AD9" s="686">
        <v>15912</v>
      </c>
      <c r="AE9" s="686"/>
      <c r="AF9" s="686"/>
      <c r="AG9" s="686"/>
      <c r="AH9" s="686"/>
      <c r="AI9" s="686"/>
      <c r="AJ9" s="686"/>
      <c r="AK9" s="686"/>
      <c r="AL9" s="628">
        <v>0.1</v>
      </c>
      <c r="AM9" s="629"/>
      <c r="AN9" s="629"/>
      <c r="AO9" s="687"/>
      <c r="AP9" s="620" t="s">
        <v>238</v>
      </c>
      <c r="AQ9" s="621"/>
      <c r="AR9" s="621"/>
      <c r="AS9" s="621"/>
      <c r="AT9" s="621"/>
      <c r="AU9" s="621"/>
      <c r="AV9" s="621"/>
      <c r="AW9" s="621"/>
      <c r="AX9" s="621"/>
      <c r="AY9" s="621"/>
      <c r="AZ9" s="621"/>
      <c r="BA9" s="621"/>
      <c r="BB9" s="621"/>
      <c r="BC9" s="621"/>
      <c r="BD9" s="621"/>
      <c r="BE9" s="621"/>
      <c r="BF9" s="622"/>
      <c r="BG9" s="623">
        <v>5152801</v>
      </c>
      <c r="BH9" s="626"/>
      <c r="BI9" s="626"/>
      <c r="BJ9" s="626"/>
      <c r="BK9" s="626"/>
      <c r="BL9" s="626"/>
      <c r="BM9" s="626"/>
      <c r="BN9" s="627"/>
      <c r="BO9" s="685">
        <v>34</v>
      </c>
      <c r="BP9" s="685"/>
      <c r="BQ9" s="685"/>
      <c r="BR9" s="685"/>
      <c r="BS9" s="631" t="s">
        <v>229</v>
      </c>
      <c r="BT9" s="626"/>
      <c r="BU9" s="626"/>
      <c r="BV9" s="626"/>
      <c r="BW9" s="626"/>
      <c r="BX9" s="626"/>
      <c r="BY9" s="626"/>
      <c r="BZ9" s="626"/>
      <c r="CA9" s="626"/>
      <c r="CB9" s="666"/>
      <c r="CD9" s="667" t="s">
        <v>239</v>
      </c>
      <c r="CE9" s="664"/>
      <c r="CF9" s="664"/>
      <c r="CG9" s="664"/>
      <c r="CH9" s="664"/>
      <c r="CI9" s="664"/>
      <c r="CJ9" s="664"/>
      <c r="CK9" s="664"/>
      <c r="CL9" s="664"/>
      <c r="CM9" s="664"/>
      <c r="CN9" s="664"/>
      <c r="CO9" s="664"/>
      <c r="CP9" s="664"/>
      <c r="CQ9" s="665"/>
      <c r="CR9" s="623">
        <v>3486809</v>
      </c>
      <c r="CS9" s="626"/>
      <c r="CT9" s="626"/>
      <c r="CU9" s="626"/>
      <c r="CV9" s="626"/>
      <c r="CW9" s="626"/>
      <c r="CX9" s="626"/>
      <c r="CY9" s="627"/>
      <c r="CZ9" s="685">
        <v>5.0999999999999996</v>
      </c>
      <c r="DA9" s="685"/>
      <c r="DB9" s="685"/>
      <c r="DC9" s="685"/>
      <c r="DD9" s="631">
        <v>1013</v>
      </c>
      <c r="DE9" s="626"/>
      <c r="DF9" s="626"/>
      <c r="DG9" s="626"/>
      <c r="DH9" s="626"/>
      <c r="DI9" s="626"/>
      <c r="DJ9" s="626"/>
      <c r="DK9" s="626"/>
      <c r="DL9" s="626"/>
      <c r="DM9" s="626"/>
      <c r="DN9" s="626"/>
      <c r="DO9" s="626"/>
      <c r="DP9" s="627"/>
      <c r="DQ9" s="631">
        <v>3024397</v>
      </c>
      <c r="DR9" s="626"/>
      <c r="DS9" s="626"/>
      <c r="DT9" s="626"/>
      <c r="DU9" s="626"/>
      <c r="DV9" s="626"/>
      <c r="DW9" s="626"/>
      <c r="DX9" s="626"/>
      <c r="DY9" s="626"/>
      <c r="DZ9" s="626"/>
      <c r="EA9" s="626"/>
      <c r="EB9" s="626"/>
      <c r="EC9" s="666"/>
    </row>
    <row r="10" spans="2:143" ht="11.25" customHeight="1" x14ac:dyDescent="0.15">
      <c r="B10" s="620" t="s">
        <v>240</v>
      </c>
      <c r="C10" s="621"/>
      <c r="D10" s="621"/>
      <c r="E10" s="621"/>
      <c r="F10" s="621"/>
      <c r="G10" s="621"/>
      <c r="H10" s="621"/>
      <c r="I10" s="621"/>
      <c r="J10" s="621"/>
      <c r="K10" s="621"/>
      <c r="L10" s="621"/>
      <c r="M10" s="621"/>
      <c r="N10" s="621"/>
      <c r="O10" s="621"/>
      <c r="P10" s="621"/>
      <c r="Q10" s="622"/>
      <c r="R10" s="623" t="s">
        <v>128</v>
      </c>
      <c r="S10" s="626"/>
      <c r="T10" s="626"/>
      <c r="U10" s="626"/>
      <c r="V10" s="626"/>
      <c r="W10" s="626"/>
      <c r="X10" s="626"/>
      <c r="Y10" s="627"/>
      <c r="Z10" s="685" t="s">
        <v>229</v>
      </c>
      <c r="AA10" s="685"/>
      <c r="AB10" s="685"/>
      <c r="AC10" s="685"/>
      <c r="AD10" s="686" t="s">
        <v>229</v>
      </c>
      <c r="AE10" s="686"/>
      <c r="AF10" s="686"/>
      <c r="AG10" s="686"/>
      <c r="AH10" s="686"/>
      <c r="AI10" s="686"/>
      <c r="AJ10" s="686"/>
      <c r="AK10" s="686"/>
      <c r="AL10" s="628" t="s">
        <v>229</v>
      </c>
      <c r="AM10" s="629"/>
      <c r="AN10" s="629"/>
      <c r="AO10" s="687"/>
      <c r="AP10" s="620" t="s">
        <v>241</v>
      </c>
      <c r="AQ10" s="621"/>
      <c r="AR10" s="621"/>
      <c r="AS10" s="621"/>
      <c r="AT10" s="621"/>
      <c r="AU10" s="621"/>
      <c r="AV10" s="621"/>
      <c r="AW10" s="621"/>
      <c r="AX10" s="621"/>
      <c r="AY10" s="621"/>
      <c r="AZ10" s="621"/>
      <c r="BA10" s="621"/>
      <c r="BB10" s="621"/>
      <c r="BC10" s="621"/>
      <c r="BD10" s="621"/>
      <c r="BE10" s="621"/>
      <c r="BF10" s="622"/>
      <c r="BG10" s="623">
        <v>246238</v>
      </c>
      <c r="BH10" s="626"/>
      <c r="BI10" s="626"/>
      <c r="BJ10" s="626"/>
      <c r="BK10" s="626"/>
      <c r="BL10" s="626"/>
      <c r="BM10" s="626"/>
      <c r="BN10" s="627"/>
      <c r="BO10" s="685">
        <v>1.6</v>
      </c>
      <c r="BP10" s="685"/>
      <c r="BQ10" s="685"/>
      <c r="BR10" s="685"/>
      <c r="BS10" s="631" t="s">
        <v>128</v>
      </c>
      <c r="BT10" s="626"/>
      <c r="BU10" s="626"/>
      <c r="BV10" s="626"/>
      <c r="BW10" s="626"/>
      <c r="BX10" s="626"/>
      <c r="BY10" s="626"/>
      <c r="BZ10" s="626"/>
      <c r="CA10" s="626"/>
      <c r="CB10" s="666"/>
      <c r="CD10" s="667" t="s">
        <v>242</v>
      </c>
      <c r="CE10" s="664"/>
      <c r="CF10" s="664"/>
      <c r="CG10" s="664"/>
      <c r="CH10" s="664"/>
      <c r="CI10" s="664"/>
      <c r="CJ10" s="664"/>
      <c r="CK10" s="664"/>
      <c r="CL10" s="664"/>
      <c r="CM10" s="664"/>
      <c r="CN10" s="664"/>
      <c r="CO10" s="664"/>
      <c r="CP10" s="664"/>
      <c r="CQ10" s="665"/>
      <c r="CR10" s="623">
        <v>474851</v>
      </c>
      <c r="CS10" s="626"/>
      <c r="CT10" s="626"/>
      <c r="CU10" s="626"/>
      <c r="CV10" s="626"/>
      <c r="CW10" s="626"/>
      <c r="CX10" s="626"/>
      <c r="CY10" s="627"/>
      <c r="CZ10" s="685">
        <v>0.7</v>
      </c>
      <c r="DA10" s="685"/>
      <c r="DB10" s="685"/>
      <c r="DC10" s="685"/>
      <c r="DD10" s="631">
        <v>1807</v>
      </c>
      <c r="DE10" s="626"/>
      <c r="DF10" s="626"/>
      <c r="DG10" s="626"/>
      <c r="DH10" s="626"/>
      <c r="DI10" s="626"/>
      <c r="DJ10" s="626"/>
      <c r="DK10" s="626"/>
      <c r="DL10" s="626"/>
      <c r="DM10" s="626"/>
      <c r="DN10" s="626"/>
      <c r="DO10" s="626"/>
      <c r="DP10" s="627"/>
      <c r="DQ10" s="631">
        <v>182232</v>
      </c>
      <c r="DR10" s="626"/>
      <c r="DS10" s="626"/>
      <c r="DT10" s="626"/>
      <c r="DU10" s="626"/>
      <c r="DV10" s="626"/>
      <c r="DW10" s="626"/>
      <c r="DX10" s="626"/>
      <c r="DY10" s="626"/>
      <c r="DZ10" s="626"/>
      <c r="EA10" s="626"/>
      <c r="EB10" s="626"/>
      <c r="EC10" s="666"/>
    </row>
    <row r="11" spans="2:143" ht="11.25" customHeight="1" x14ac:dyDescent="0.15">
      <c r="B11" s="620" t="s">
        <v>243</v>
      </c>
      <c r="C11" s="621"/>
      <c r="D11" s="621"/>
      <c r="E11" s="621"/>
      <c r="F11" s="621"/>
      <c r="G11" s="621"/>
      <c r="H11" s="621"/>
      <c r="I11" s="621"/>
      <c r="J11" s="621"/>
      <c r="K11" s="621"/>
      <c r="L11" s="621"/>
      <c r="M11" s="621"/>
      <c r="N11" s="621"/>
      <c r="O11" s="621"/>
      <c r="P11" s="621"/>
      <c r="Q11" s="622"/>
      <c r="R11" s="623" t="s">
        <v>229</v>
      </c>
      <c r="S11" s="626"/>
      <c r="T11" s="626"/>
      <c r="U11" s="626"/>
      <c r="V11" s="626"/>
      <c r="W11" s="626"/>
      <c r="X11" s="626"/>
      <c r="Y11" s="627"/>
      <c r="Z11" s="685" t="s">
        <v>128</v>
      </c>
      <c r="AA11" s="685"/>
      <c r="AB11" s="685"/>
      <c r="AC11" s="685"/>
      <c r="AD11" s="686" t="s">
        <v>128</v>
      </c>
      <c r="AE11" s="686"/>
      <c r="AF11" s="686"/>
      <c r="AG11" s="686"/>
      <c r="AH11" s="686"/>
      <c r="AI11" s="686"/>
      <c r="AJ11" s="686"/>
      <c r="AK11" s="686"/>
      <c r="AL11" s="628" t="s">
        <v>229</v>
      </c>
      <c r="AM11" s="629"/>
      <c r="AN11" s="629"/>
      <c r="AO11" s="687"/>
      <c r="AP11" s="620" t="s">
        <v>244</v>
      </c>
      <c r="AQ11" s="621"/>
      <c r="AR11" s="621"/>
      <c r="AS11" s="621"/>
      <c r="AT11" s="621"/>
      <c r="AU11" s="621"/>
      <c r="AV11" s="621"/>
      <c r="AW11" s="621"/>
      <c r="AX11" s="621"/>
      <c r="AY11" s="621"/>
      <c r="AZ11" s="621"/>
      <c r="BA11" s="621"/>
      <c r="BB11" s="621"/>
      <c r="BC11" s="621"/>
      <c r="BD11" s="621"/>
      <c r="BE11" s="621"/>
      <c r="BF11" s="622"/>
      <c r="BG11" s="623">
        <v>431012</v>
      </c>
      <c r="BH11" s="626"/>
      <c r="BI11" s="626"/>
      <c r="BJ11" s="626"/>
      <c r="BK11" s="626"/>
      <c r="BL11" s="626"/>
      <c r="BM11" s="626"/>
      <c r="BN11" s="627"/>
      <c r="BO11" s="685">
        <v>2.8</v>
      </c>
      <c r="BP11" s="685"/>
      <c r="BQ11" s="685"/>
      <c r="BR11" s="685"/>
      <c r="BS11" s="631" t="s">
        <v>229</v>
      </c>
      <c r="BT11" s="626"/>
      <c r="BU11" s="626"/>
      <c r="BV11" s="626"/>
      <c r="BW11" s="626"/>
      <c r="BX11" s="626"/>
      <c r="BY11" s="626"/>
      <c r="BZ11" s="626"/>
      <c r="CA11" s="626"/>
      <c r="CB11" s="666"/>
      <c r="CD11" s="667" t="s">
        <v>245</v>
      </c>
      <c r="CE11" s="664"/>
      <c r="CF11" s="664"/>
      <c r="CG11" s="664"/>
      <c r="CH11" s="664"/>
      <c r="CI11" s="664"/>
      <c r="CJ11" s="664"/>
      <c r="CK11" s="664"/>
      <c r="CL11" s="664"/>
      <c r="CM11" s="664"/>
      <c r="CN11" s="664"/>
      <c r="CO11" s="664"/>
      <c r="CP11" s="664"/>
      <c r="CQ11" s="665"/>
      <c r="CR11" s="623">
        <v>382240</v>
      </c>
      <c r="CS11" s="626"/>
      <c r="CT11" s="626"/>
      <c r="CU11" s="626"/>
      <c r="CV11" s="626"/>
      <c r="CW11" s="626"/>
      <c r="CX11" s="626"/>
      <c r="CY11" s="627"/>
      <c r="CZ11" s="685">
        <v>0.6</v>
      </c>
      <c r="DA11" s="685"/>
      <c r="DB11" s="685"/>
      <c r="DC11" s="685"/>
      <c r="DD11" s="631">
        <v>109800</v>
      </c>
      <c r="DE11" s="626"/>
      <c r="DF11" s="626"/>
      <c r="DG11" s="626"/>
      <c r="DH11" s="626"/>
      <c r="DI11" s="626"/>
      <c r="DJ11" s="626"/>
      <c r="DK11" s="626"/>
      <c r="DL11" s="626"/>
      <c r="DM11" s="626"/>
      <c r="DN11" s="626"/>
      <c r="DO11" s="626"/>
      <c r="DP11" s="627"/>
      <c r="DQ11" s="631">
        <v>291765</v>
      </c>
      <c r="DR11" s="626"/>
      <c r="DS11" s="626"/>
      <c r="DT11" s="626"/>
      <c r="DU11" s="626"/>
      <c r="DV11" s="626"/>
      <c r="DW11" s="626"/>
      <c r="DX11" s="626"/>
      <c r="DY11" s="626"/>
      <c r="DZ11" s="626"/>
      <c r="EA11" s="626"/>
      <c r="EB11" s="626"/>
      <c r="EC11" s="666"/>
    </row>
    <row r="12" spans="2:143" ht="11.25" customHeight="1" x14ac:dyDescent="0.15">
      <c r="B12" s="620" t="s">
        <v>246</v>
      </c>
      <c r="C12" s="621"/>
      <c r="D12" s="621"/>
      <c r="E12" s="621"/>
      <c r="F12" s="621"/>
      <c r="G12" s="621"/>
      <c r="H12" s="621"/>
      <c r="I12" s="621"/>
      <c r="J12" s="621"/>
      <c r="K12" s="621"/>
      <c r="L12" s="621"/>
      <c r="M12" s="621"/>
      <c r="N12" s="621"/>
      <c r="O12" s="621"/>
      <c r="P12" s="621"/>
      <c r="Q12" s="622"/>
      <c r="R12" s="623">
        <v>2313198</v>
      </c>
      <c r="S12" s="626"/>
      <c r="T12" s="626"/>
      <c r="U12" s="626"/>
      <c r="V12" s="626"/>
      <c r="W12" s="626"/>
      <c r="X12" s="626"/>
      <c r="Y12" s="627"/>
      <c r="Z12" s="685">
        <v>3.3</v>
      </c>
      <c r="AA12" s="685"/>
      <c r="AB12" s="685"/>
      <c r="AC12" s="685"/>
      <c r="AD12" s="686">
        <v>2313198</v>
      </c>
      <c r="AE12" s="686"/>
      <c r="AF12" s="686"/>
      <c r="AG12" s="686"/>
      <c r="AH12" s="686"/>
      <c r="AI12" s="686"/>
      <c r="AJ12" s="686"/>
      <c r="AK12" s="686"/>
      <c r="AL12" s="628">
        <v>7.6</v>
      </c>
      <c r="AM12" s="629"/>
      <c r="AN12" s="629"/>
      <c r="AO12" s="687"/>
      <c r="AP12" s="620" t="s">
        <v>247</v>
      </c>
      <c r="AQ12" s="621"/>
      <c r="AR12" s="621"/>
      <c r="AS12" s="621"/>
      <c r="AT12" s="621"/>
      <c r="AU12" s="621"/>
      <c r="AV12" s="621"/>
      <c r="AW12" s="621"/>
      <c r="AX12" s="621"/>
      <c r="AY12" s="621"/>
      <c r="AZ12" s="621"/>
      <c r="BA12" s="621"/>
      <c r="BB12" s="621"/>
      <c r="BC12" s="621"/>
      <c r="BD12" s="621"/>
      <c r="BE12" s="621"/>
      <c r="BF12" s="622"/>
      <c r="BG12" s="623">
        <v>8053797</v>
      </c>
      <c r="BH12" s="626"/>
      <c r="BI12" s="626"/>
      <c r="BJ12" s="626"/>
      <c r="BK12" s="626"/>
      <c r="BL12" s="626"/>
      <c r="BM12" s="626"/>
      <c r="BN12" s="627"/>
      <c r="BO12" s="685">
        <v>53.1</v>
      </c>
      <c r="BP12" s="685"/>
      <c r="BQ12" s="685"/>
      <c r="BR12" s="685"/>
      <c r="BS12" s="631" t="s">
        <v>229</v>
      </c>
      <c r="BT12" s="626"/>
      <c r="BU12" s="626"/>
      <c r="BV12" s="626"/>
      <c r="BW12" s="626"/>
      <c r="BX12" s="626"/>
      <c r="BY12" s="626"/>
      <c r="BZ12" s="626"/>
      <c r="CA12" s="626"/>
      <c r="CB12" s="666"/>
      <c r="CD12" s="667" t="s">
        <v>248</v>
      </c>
      <c r="CE12" s="664"/>
      <c r="CF12" s="664"/>
      <c r="CG12" s="664"/>
      <c r="CH12" s="664"/>
      <c r="CI12" s="664"/>
      <c r="CJ12" s="664"/>
      <c r="CK12" s="664"/>
      <c r="CL12" s="664"/>
      <c r="CM12" s="664"/>
      <c r="CN12" s="664"/>
      <c r="CO12" s="664"/>
      <c r="CP12" s="664"/>
      <c r="CQ12" s="665"/>
      <c r="CR12" s="623">
        <v>2867066</v>
      </c>
      <c r="CS12" s="626"/>
      <c r="CT12" s="626"/>
      <c r="CU12" s="626"/>
      <c r="CV12" s="626"/>
      <c r="CW12" s="626"/>
      <c r="CX12" s="626"/>
      <c r="CY12" s="627"/>
      <c r="CZ12" s="685">
        <v>4.2</v>
      </c>
      <c r="DA12" s="685"/>
      <c r="DB12" s="685"/>
      <c r="DC12" s="685"/>
      <c r="DD12" s="631">
        <v>1818014</v>
      </c>
      <c r="DE12" s="626"/>
      <c r="DF12" s="626"/>
      <c r="DG12" s="626"/>
      <c r="DH12" s="626"/>
      <c r="DI12" s="626"/>
      <c r="DJ12" s="626"/>
      <c r="DK12" s="626"/>
      <c r="DL12" s="626"/>
      <c r="DM12" s="626"/>
      <c r="DN12" s="626"/>
      <c r="DO12" s="626"/>
      <c r="DP12" s="627"/>
      <c r="DQ12" s="631">
        <v>956865</v>
      </c>
      <c r="DR12" s="626"/>
      <c r="DS12" s="626"/>
      <c r="DT12" s="626"/>
      <c r="DU12" s="626"/>
      <c r="DV12" s="626"/>
      <c r="DW12" s="626"/>
      <c r="DX12" s="626"/>
      <c r="DY12" s="626"/>
      <c r="DZ12" s="626"/>
      <c r="EA12" s="626"/>
      <c r="EB12" s="626"/>
      <c r="EC12" s="666"/>
    </row>
    <row r="13" spans="2:143" ht="11.25" customHeight="1" x14ac:dyDescent="0.15">
      <c r="B13" s="620" t="s">
        <v>249</v>
      </c>
      <c r="C13" s="621"/>
      <c r="D13" s="621"/>
      <c r="E13" s="621"/>
      <c r="F13" s="621"/>
      <c r="G13" s="621"/>
      <c r="H13" s="621"/>
      <c r="I13" s="621"/>
      <c r="J13" s="621"/>
      <c r="K13" s="621"/>
      <c r="L13" s="621"/>
      <c r="M13" s="621"/>
      <c r="N13" s="621"/>
      <c r="O13" s="621"/>
      <c r="P13" s="621"/>
      <c r="Q13" s="622"/>
      <c r="R13" s="623" t="s">
        <v>136</v>
      </c>
      <c r="S13" s="626"/>
      <c r="T13" s="626"/>
      <c r="U13" s="626"/>
      <c r="V13" s="626"/>
      <c r="W13" s="626"/>
      <c r="X13" s="626"/>
      <c r="Y13" s="627"/>
      <c r="Z13" s="685" t="s">
        <v>229</v>
      </c>
      <c r="AA13" s="685"/>
      <c r="AB13" s="685"/>
      <c r="AC13" s="685"/>
      <c r="AD13" s="686" t="s">
        <v>229</v>
      </c>
      <c r="AE13" s="686"/>
      <c r="AF13" s="686"/>
      <c r="AG13" s="686"/>
      <c r="AH13" s="686"/>
      <c r="AI13" s="686"/>
      <c r="AJ13" s="686"/>
      <c r="AK13" s="686"/>
      <c r="AL13" s="628" t="s">
        <v>229</v>
      </c>
      <c r="AM13" s="629"/>
      <c r="AN13" s="629"/>
      <c r="AO13" s="687"/>
      <c r="AP13" s="620" t="s">
        <v>250</v>
      </c>
      <c r="AQ13" s="621"/>
      <c r="AR13" s="621"/>
      <c r="AS13" s="621"/>
      <c r="AT13" s="621"/>
      <c r="AU13" s="621"/>
      <c r="AV13" s="621"/>
      <c r="AW13" s="621"/>
      <c r="AX13" s="621"/>
      <c r="AY13" s="621"/>
      <c r="AZ13" s="621"/>
      <c r="BA13" s="621"/>
      <c r="BB13" s="621"/>
      <c r="BC13" s="621"/>
      <c r="BD13" s="621"/>
      <c r="BE13" s="621"/>
      <c r="BF13" s="622"/>
      <c r="BG13" s="623">
        <v>7887623</v>
      </c>
      <c r="BH13" s="626"/>
      <c r="BI13" s="626"/>
      <c r="BJ13" s="626"/>
      <c r="BK13" s="626"/>
      <c r="BL13" s="626"/>
      <c r="BM13" s="626"/>
      <c r="BN13" s="627"/>
      <c r="BO13" s="685">
        <v>52</v>
      </c>
      <c r="BP13" s="685"/>
      <c r="BQ13" s="685"/>
      <c r="BR13" s="685"/>
      <c r="BS13" s="631" t="s">
        <v>128</v>
      </c>
      <c r="BT13" s="626"/>
      <c r="BU13" s="626"/>
      <c r="BV13" s="626"/>
      <c r="BW13" s="626"/>
      <c r="BX13" s="626"/>
      <c r="BY13" s="626"/>
      <c r="BZ13" s="626"/>
      <c r="CA13" s="626"/>
      <c r="CB13" s="666"/>
      <c r="CD13" s="667" t="s">
        <v>251</v>
      </c>
      <c r="CE13" s="664"/>
      <c r="CF13" s="664"/>
      <c r="CG13" s="664"/>
      <c r="CH13" s="664"/>
      <c r="CI13" s="664"/>
      <c r="CJ13" s="664"/>
      <c r="CK13" s="664"/>
      <c r="CL13" s="664"/>
      <c r="CM13" s="664"/>
      <c r="CN13" s="664"/>
      <c r="CO13" s="664"/>
      <c r="CP13" s="664"/>
      <c r="CQ13" s="665"/>
      <c r="CR13" s="623">
        <v>4970405</v>
      </c>
      <c r="CS13" s="626"/>
      <c r="CT13" s="626"/>
      <c r="CU13" s="626"/>
      <c r="CV13" s="626"/>
      <c r="CW13" s="626"/>
      <c r="CX13" s="626"/>
      <c r="CY13" s="627"/>
      <c r="CZ13" s="685">
        <v>7.3</v>
      </c>
      <c r="DA13" s="685"/>
      <c r="DB13" s="685"/>
      <c r="DC13" s="685"/>
      <c r="DD13" s="631">
        <v>2484175</v>
      </c>
      <c r="DE13" s="626"/>
      <c r="DF13" s="626"/>
      <c r="DG13" s="626"/>
      <c r="DH13" s="626"/>
      <c r="DI13" s="626"/>
      <c r="DJ13" s="626"/>
      <c r="DK13" s="626"/>
      <c r="DL13" s="626"/>
      <c r="DM13" s="626"/>
      <c r="DN13" s="626"/>
      <c r="DO13" s="626"/>
      <c r="DP13" s="627"/>
      <c r="DQ13" s="631">
        <v>2542550</v>
      </c>
      <c r="DR13" s="626"/>
      <c r="DS13" s="626"/>
      <c r="DT13" s="626"/>
      <c r="DU13" s="626"/>
      <c r="DV13" s="626"/>
      <c r="DW13" s="626"/>
      <c r="DX13" s="626"/>
      <c r="DY13" s="626"/>
      <c r="DZ13" s="626"/>
      <c r="EA13" s="626"/>
      <c r="EB13" s="626"/>
      <c r="EC13" s="666"/>
    </row>
    <row r="14" spans="2:143" ht="11.25" customHeight="1" x14ac:dyDescent="0.15">
      <c r="B14" s="620" t="s">
        <v>252</v>
      </c>
      <c r="C14" s="621"/>
      <c r="D14" s="621"/>
      <c r="E14" s="621"/>
      <c r="F14" s="621"/>
      <c r="G14" s="621"/>
      <c r="H14" s="621"/>
      <c r="I14" s="621"/>
      <c r="J14" s="621"/>
      <c r="K14" s="621"/>
      <c r="L14" s="621"/>
      <c r="M14" s="621"/>
      <c r="N14" s="621"/>
      <c r="O14" s="621"/>
      <c r="P14" s="621"/>
      <c r="Q14" s="622"/>
      <c r="R14" s="623" t="s">
        <v>229</v>
      </c>
      <c r="S14" s="626"/>
      <c r="T14" s="626"/>
      <c r="U14" s="626"/>
      <c r="V14" s="626"/>
      <c r="W14" s="626"/>
      <c r="X14" s="626"/>
      <c r="Y14" s="627"/>
      <c r="Z14" s="685" t="s">
        <v>128</v>
      </c>
      <c r="AA14" s="685"/>
      <c r="AB14" s="685"/>
      <c r="AC14" s="685"/>
      <c r="AD14" s="686" t="s">
        <v>229</v>
      </c>
      <c r="AE14" s="686"/>
      <c r="AF14" s="686"/>
      <c r="AG14" s="686"/>
      <c r="AH14" s="686"/>
      <c r="AI14" s="686"/>
      <c r="AJ14" s="686"/>
      <c r="AK14" s="686"/>
      <c r="AL14" s="628" t="s">
        <v>229</v>
      </c>
      <c r="AM14" s="629"/>
      <c r="AN14" s="629"/>
      <c r="AO14" s="687"/>
      <c r="AP14" s="620" t="s">
        <v>253</v>
      </c>
      <c r="AQ14" s="621"/>
      <c r="AR14" s="621"/>
      <c r="AS14" s="621"/>
      <c r="AT14" s="621"/>
      <c r="AU14" s="621"/>
      <c r="AV14" s="621"/>
      <c r="AW14" s="621"/>
      <c r="AX14" s="621"/>
      <c r="AY14" s="621"/>
      <c r="AZ14" s="621"/>
      <c r="BA14" s="621"/>
      <c r="BB14" s="621"/>
      <c r="BC14" s="621"/>
      <c r="BD14" s="621"/>
      <c r="BE14" s="621"/>
      <c r="BF14" s="622"/>
      <c r="BG14" s="623">
        <v>438093</v>
      </c>
      <c r="BH14" s="626"/>
      <c r="BI14" s="626"/>
      <c r="BJ14" s="626"/>
      <c r="BK14" s="626"/>
      <c r="BL14" s="626"/>
      <c r="BM14" s="626"/>
      <c r="BN14" s="627"/>
      <c r="BO14" s="685">
        <v>2.9</v>
      </c>
      <c r="BP14" s="685"/>
      <c r="BQ14" s="685"/>
      <c r="BR14" s="685"/>
      <c r="BS14" s="631" t="s">
        <v>229</v>
      </c>
      <c r="BT14" s="626"/>
      <c r="BU14" s="626"/>
      <c r="BV14" s="626"/>
      <c r="BW14" s="626"/>
      <c r="BX14" s="626"/>
      <c r="BY14" s="626"/>
      <c r="BZ14" s="626"/>
      <c r="CA14" s="626"/>
      <c r="CB14" s="666"/>
      <c r="CD14" s="667" t="s">
        <v>254</v>
      </c>
      <c r="CE14" s="664"/>
      <c r="CF14" s="664"/>
      <c r="CG14" s="664"/>
      <c r="CH14" s="664"/>
      <c r="CI14" s="664"/>
      <c r="CJ14" s="664"/>
      <c r="CK14" s="664"/>
      <c r="CL14" s="664"/>
      <c r="CM14" s="664"/>
      <c r="CN14" s="664"/>
      <c r="CO14" s="664"/>
      <c r="CP14" s="664"/>
      <c r="CQ14" s="665"/>
      <c r="CR14" s="623">
        <v>1190711</v>
      </c>
      <c r="CS14" s="626"/>
      <c r="CT14" s="626"/>
      <c r="CU14" s="626"/>
      <c r="CV14" s="626"/>
      <c r="CW14" s="626"/>
      <c r="CX14" s="626"/>
      <c r="CY14" s="627"/>
      <c r="CZ14" s="685">
        <v>1.8</v>
      </c>
      <c r="DA14" s="685"/>
      <c r="DB14" s="685"/>
      <c r="DC14" s="685"/>
      <c r="DD14" s="631">
        <v>152913</v>
      </c>
      <c r="DE14" s="626"/>
      <c r="DF14" s="626"/>
      <c r="DG14" s="626"/>
      <c r="DH14" s="626"/>
      <c r="DI14" s="626"/>
      <c r="DJ14" s="626"/>
      <c r="DK14" s="626"/>
      <c r="DL14" s="626"/>
      <c r="DM14" s="626"/>
      <c r="DN14" s="626"/>
      <c r="DO14" s="626"/>
      <c r="DP14" s="627"/>
      <c r="DQ14" s="631">
        <v>1115186</v>
      </c>
      <c r="DR14" s="626"/>
      <c r="DS14" s="626"/>
      <c r="DT14" s="626"/>
      <c r="DU14" s="626"/>
      <c r="DV14" s="626"/>
      <c r="DW14" s="626"/>
      <c r="DX14" s="626"/>
      <c r="DY14" s="626"/>
      <c r="DZ14" s="626"/>
      <c r="EA14" s="626"/>
      <c r="EB14" s="626"/>
      <c r="EC14" s="666"/>
    </row>
    <row r="15" spans="2:143" ht="11.25" customHeight="1" x14ac:dyDescent="0.15">
      <c r="B15" s="620" t="s">
        <v>255</v>
      </c>
      <c r="C15" s="621"/>
      <c r="D15" s="621"/>
      <c r="E15" s="621"/>
      <c r="F15" s="621"/>
      <c r="G15" s="621"/>
      <c r="H15" s="621"/>
      <c r="I15" s="621"/>
      <c r="J15" s="621"/>
      <c r="K15" s="621"/>
      <c r="L15" s="621"/>
      <c r="M15" s="621"/>
      <c r="N15" s="621"/>
      <c r="O15" s="621"/>
      <c r="P15" s="621"/>
      <c r="Q15" s="622"/>
      <c r="R15" s="623">
        <v>78909</v>
      </c>
      <c r="S15" s="626"/>
      <c r="T15" s="626"/>
      <c r="U15" s="626"/>
      <c r="V15" s="626"/>
      <c r="W15" s="626"/>
      <c r="X15" s="626"/>
      <c r="Y15" s="627"/>
      <c r="Z15" s="685">
        <v>0.1</v>
      </c>
      <c r="AA15" s="685"/>
      <c r="AB15" s="685"/>
      <c r="AC15" s="685"/>
      <c r="AD15" s="686">
        <v>78909</v>
      </c>
      <c r="AE15" s="686"/>
      <c r="AF15" s="686"/>
      <c r="AG15" s="686"/>
      <c r="AH15" s="686"/>
      <c r="AI15" s="686"/>
      <c r="AJ15" s="686"/>
      <c r="AK15" s="686"/>
      <c r="AL15" s="628">
        <v>0.3</v>
      </c>
      <c r="AM15" s="629"/>
      <c r="AN15" s="629"/>
      <c r="AO15" s="687"/>
      <c r="AP15" s="620" t="s">
        <v>256</v>
      </c>
      <c r="AQ15" s="621"/>
      <c r="AR15" s="621"/>
      <c r="AS15" s="621"/>
      <c r="AT15" s="621"/>
      <c r="AU15" s="621"/>
      <c r="AV15" s="621"/>
      <c r="AW15" s="621"/>
      <c r="AX15" s="621"/>
      <c r="AY15" s="621"/>
      <c r="AZ15" s="621"/>
      <c r="BA15" s="621"/>
      <c r="BB15" s="621"/>
      <c r="BC15" s="621"/>
      <c r="BD15" s="621"/>
      <c r="BE15" s="621"/>
      <c r="BF15" s="622"/>
      <c r="BG15" s="623">
        <v>647378</v>
      </c>
      <c r="BH15" s="626"/>
      <c r="BI15" s="626"/>
      <c r="BJ15" s="626"/>
      <c r="BK15" s="626"/>
      <c r="BL15" s="626"/>
      <c r="BM15" s="626"/>
      <c r="BN15" s="627"/>
      <c r="BO15" s="685">
        <v>4.3</v>
      </c>
      <c r="BP15" s="685"/>
      <c r="BQ15" s="685"/>
      <c r="BR15" s="685"/>
      <c r="BS15" s="631" t="s">
        <v>229</v>
      </c>
      <c r="BT15" s="626"/>
      <c r="BU15" s="626"/>
      <c r="BV15" s="626"/>
      <c r="BW15" s="626"/>
      <c r="BX15" s="626"/>
      <c r="BY15" s="626"/>
      <c r="BZ15" s="626"/>
      <c r="CA15" s="626"/>
      <c r="CB15" s="666"/>
      <c r="CD15" s="667" t="s">
        <v>257</v>
      </c>
      <c r="CE15" s="664"/>
      <c r="CF15" s="664"/>
      <c r="CG15" s="664"/>
      <c r="CH15" s="664"/>
      <c r="CI15" s="664"/>
      <c r="CJ15" s="664"/>
      <c r="CK15" s="664"/>
      <c r="CL15" s="664"/>
      <c r="CM15" s="664"/>
      <c r="CN15" s="664"/>
      <c r="CO15" s="664"/>
      <c r="CP15" s="664"/>
      <c r="CQ15" s="665"/>
      <c r="CR15" s="623">
        <v>8884487</v>
      </c>
      <c r="CS15" s="626"/>
      <c r="CT15" s="626"/>
      <c r="CU15" s="626"/>
      <c r="CV15" s="626"/>
      <c r="CW15" s="626"/>
      <c r="CX15" s="626"/>
      <c r="CY15" s="627"/>
      <c r="CZ15" s="685">
        <v>13.1</v>
      </c>
      <c r="DA15" s="685"/>
      <c r="DB15" s="685"/>
      <c r="DC15" s="685"/>
      <c r="DD15" s="631">
        <v>3807326</v>
      </c>
      <c r="DE15" s="626"/>
      <c r="DF15" s="626"/>
      <c r="DG15" s="626"/>
      <c r="DH15" s="626"/>
      <c r="DI15" s="626"/>
      <c r="DJ15" s="626"/>
      <c r="DK15" s="626"/>
      <c r="DL15" s="626"/>
      <c r="DM15" s="626"/>
      <c r="DN15" s="626"/>
      <c r="DO15" s="626"/>
      <c r="DP15" s="627"/>
      <c r="DQ15" s="631">
        <v>4706462</v>
      </c>
      <c r="DR15" s="626"/>
      <c r="DS15" s="626"/>
      <c r="DT15" s="626"/>
      <c r="DU15" s="626"/>
      <c r="DV15" s="626"/>
      <c r="DW15" s="626"/>
      <c r="DX15" s="626"/>
      <c r="DY15" s="626"/>
      <c r="DZ15" s="626"/>
      <c r="EA15" s="626"/>
      <c r="EB15" s="626"/>
      <c r="EC15" s="666"/>
    </row>
    <row r="16" spans="2:143" ht="11.25" customHeight="1" x14ac:dyDescent="0.15">
      <c r="B16" s="620" t="s">
        <v>258</v>
      </c>
      <c r="C16" s="621"/>
      <c r="D16" s="621"/>
      <c r="E16" s="621"/>
      <c r="F16" s="621"/>
      <c r="G16" s="621"/>
      <c r="H16" s="621"/>
      <c r="I16" s="621"/>
      <c r="J16" s="621"/>
      <c r="K16" s="621"/>
      <c r="L16" s="621"/>
      <c r="M16" s="621"/>
      <c r="N16" s="621"/>
      <c r="O16" s="621"/>
      <c r="P16" s="621"/>
      <c r="Q16" s="622"/>
      <c r="R16" s="623" t="s">
        <v>128</v>
      </c>
      <c r="S16" s="626"/>
      <c r="T16" s="626"/>
      <c r="U16" s="626"/>
      <c r="V16" s="626"/>
      <c r="W16" s="626"/>
      <c r="X16" s="626"/>
      <c r="Y16" s="627"/>
      <c r="Z16" s="685" t="s">
        <v>136</v>
      </c>
      <c r="AA16" s="685"/>
      <c r="AB16" s="685"/>
      <c r="AC16" s="685"/>
      <c r="AD16" s="686" t="s">
        <v>128</v>
      </c>
      <c r="AE16" s="686"/>
      <c r="AF16" s="686"/>
      <c r="AG16" s="686"/>
      <c r="AH16" s="686"/>
      <c r="AI16" s="686"/>
      <c r="AJ16" s="686"/>
      <c r="AK16" s="686"/>
      <c r="AL16" s="628" t="s">
        <v>136</v>
      </c>
      <c r="AM16" s="629"/>
      <c r="AN16" s="629"/>
      <c r="AO16" s="687"/>
      <c r="AP16" s="620" t="s">
        <v>259</v>
      </c>
      <c r="AQ16" s="621"/>
      <c r="AR16" s="621"/>
      <c r="AS16" s="621"/>
      <c r="AT16" s="621"/>
      <c r="AU16" s="621"/>
      <c r="AV16" s="621"/>
      <c r="AW16" s="621"/>
      <c r="AX16" s="621"/>
      <c r="AY16" s="621"/>
      <c r="AZ16" s="621"/>
      <c r="BA16" s="621"/>
      <c r="BB16" s="621"/>
      <c r="BC16" s="621"/>
      <c r="BD16" s="621"/>
      <c r="BE16" s="621"/>
      <c r="BF16" s="622"/>
      <c r="BG16" s="623" t="s">
        <v>229</v>
      </c>
      <c r="BH16" s="626"/>
      <c r="BI16" s="626"/>
      <c r="BJ16" s="626"/>
      <c r="BK16" s="626"/>
      <c r="BL16" s="626"/>
      <c r="BM16" s="626"/>
      <c r="BN16" s="627"/>
      <c r="BO16" s="685" t="s">
        <v>128</v>
      </c>
      <c r="BP16" s="685"/>
      <c r="BQ16" s="685"/>
      <c r="BR16" s="685"/>
      <c r="BS16" s="631" t="s">
        <v>229</v>
      </c>
      <c r="BT16" s="626"/>
      <c r="BU16" s="626"/>
      <c r="BV16" s="626"/>
      <c r="BW16" s="626"/>
      <c r="BX16" s="626"/>
      <c r="BY16" s="626"/>
      <c r="BZ16" s="626"/>
      <c r="CA16" s="626"/>
      <c r="CB16" s="666"/>
      <c r="CD16" s="667" t="s">
        <v>260</v>
      </c>
      <c r="CE16" s="664"/>
      <c r="CF16" s="664"/>
      <c r="CG16" s="664"/>
      <c r="CH16" s="664"/>
      <c r="CI16" s="664"/>
      <c r="CJ16" s="664"/>
      <c r="CK16" s="664"/>
      <c r="CL16" s="664"/>
      <c r="CM16" s="664"/>
      <c r="CN16" s="664"/>
      <c r="CO16" s="664"/>
      <c r="CP16" s="664"/>
      <c r="CQ16" s="665"/>
      <c r="CR16" s="623" t="s">
        <v>229</v>
      </c>
      <c r="CS16" s="626"/>
      <c r="CT16" s="626"/>
      <c r="CU16" s="626"/>
      <c r="CV16" s="626"/>
      <c r="CW16" s="626"/>
      <c r="CX16" s="626"/>
      <c r="CY16" s="627"/>
      <c r="CZ16" s="685" t="s">
        <v>229</v>
      </c>
      <c r="DA16" s="685"/>
      <c r="DB16" s="685"/>
      <c r="DC16" s="685"/>
      <c r="DD16" s="631" t="s">
        <v>229</v>
      </c>
      <c r="DE16" s="626"/>
      <c r="DF16" s="626"/>
      <c r="DG16" s="626"/>
      <c r="DH16" s="626"/>
      <c r="DI16" s="626"/>
      <c r="DJ16" s="626"/>
      <c r="DK16" s="626"/>
      <c r="DL16" s="626"/>
      <c r="DM16" s="626"/>
      <c r="DN16" s="626"/>
      <c r="DO16" s="626"/>
      <c r="DP16" s="627"/>
      <c r="DQ16" s="631" t="s">
        <v>128</v>
      </c>
      <c r="DR16" s="626"/>
      <c r="DS16" s="626"/>
      <c r="DT16" s="626"/>
      <c r="DU16" s="626"/>
      <c r="DV16" s="626"/>
      <c r="DW16" s="626"/>
      <c r="DX16" s="626"/>
      <c r="DY16" s="626"/>
      <c r="DZ16" s="626"/>
      <c r="EA16" s="626"/>
      <c r="EB16" s="626"/>
      <c r="EC16" s="666"/>
    </row>
    <row r="17" spans="2:133" ht="11.25" customHeight="1" x14ac:dyDescent="0.15">
      <c r="B17" s="620" t="s">
        <v>261</v>
      </c>
      <c r="C17" s="621"/>
      <c r="D17" s="621"/>
      <c r="E17" s="621"/>
      <c r="F17" s="621"/>
      <c r="G17" s="621"/>
      <c r="H17" s="621"/>
      <c r="I17" s="621"/>
      <c r="J17" s="621"/>
      <c r="K17" s="621"/>
      <c r="L17" s="621"/>
      <c r="M17" s="621"/>
      <c r="N17" s="621"/>
      <c r="O17" s="621"/>
      <c r="P17" s="621"/>
      <c r="Q17" s="622"/>
      <c r="R17" s="623">
        <v>65052</v>
      </c>
      <c r="S17" s="626"/>
      <c r="T17" s="626"/>
      <c r="U17" s="626"/>
      <c r="V17" s="626"/>
      <c r="W17" s="626"/>
      <c r="X17" s="626"/>
      <c r="Y17" s="627"/>
      <c r="Z17" s="685">
        <v>0.1</v>
      </c>
      <c r="AA17" s="685"/>
      <c r="AB17" s="685"/>
      <c r="AC17" s="685"/>
      <c r="AD17" s="686">
        <v>65052</v>
      </c>
      <c r="AE17" s="686"/>
      <c r="AF17" s="686"/>
      <c r="AG17" s="686"/>
      <c r="AH17" s="686"/>
      <c r="AI17" s="686"/>
      <c r="AJ17" s="686"/>
      <c r="AK17" s="686"/>
      <c r="AL17" s="628">
        <v>0.2</v>
      </c>
      <c r="AM17" s="629"/>
      <c r="AN17" s="629"/>
      <c r="AO17" s="687"/>
      <c r="AP17" s="620" t="s">
        <v>262</v>
      </c>
      <c r="AQ17" s="621"/>
      <c r="AR17" s="621"/>
      <c r="AS17" s="621"/>
      <c r="AT17" s="621"/>
      <c r="AU17" s="621"/>
      <c r="AV17" s="621"/>
      <c r="AW17" s="621"/>
      <c r="AX17" s="621"/>
      <c r="AY17" s="621"/>
      <c r="AZ17" s="621"/>
      <c r="BA17" s="621"/>
      <c r="BB17" s="621"/>
      <c r="BC17" s="621"/>
      <c r="BD17" s="621"/>
      <c r="BE17" s="621"/>
      <c r="BF17" s="622"/>
      <c r="BG17" s="623" t="s">
        <v>128</v>
      </c>
      <c r="BH17" s="626"/>
      <c r="BI17" s="626"/>
      <c r="BJ17" s="626"/>
      <c r="BK17" s="626"/>
      <c r="BL17" s="626"/>
      <c r="BM17" s="626"/>
      <c r="BN17" s="627"/>
      <c r="BO17" s="685" t="s">
        <v>229</v>
      </c>
      <c r="BP17" s="685"/>
      <c r="BQ17" s="685"/>
      <c r="BR17" s="685"/>
      <c r="BS17" s="631" t="s">
        <v>128</v>
      </c>
      <c r="BT17" s="626"/>
      <c r="BU17" s="626"/>
      <c r="BV17" s="626"/>
      <c r="BW17" s="626"/>
      <c r="BX17" s="626"/>
      <c r="BY17" s="626"/>
      <c r="BZ17" s="626"/>
      <c r="CA17" s="626"/>
      <c r="CB17" s="666"/>
      <c r="CD17" s="667" t="s">
        <v>263</v>
      </c>
      <c r="CE17" s="664"/>
      <c r="CF17" s="664"/>
      <c r="CG17" s="664"/>
      <c r="CH17" s="664"/>
      <c r="CI17" s="664"/>
      <c r="CJ17" s="664"/>
      <c r="CK17" s="664"/>
      <c r="CL17" s="664"/>
      <c r="CM17" s="664"/>
      <c r="CN17" s="664"/>
      <c r="CO17" s="664"/>
      <c r="CP17" s="664"/>
      <c r="CQ17" s="665"/>
      <c r="CR17" s="623">
        <v>3445047</v>
      </c>
      <c r="CS17" s="626"/>
      <c r="CT17" s="626"/>
      <c r="CU17" s="626"/>
      <c r="CV17" s="626"/>
      <c r="CW17" s="626"/>
      <c r="CX17" s="626"/>
      <c r="CY17" s="627"/>
      <c r="CZ17" s="685">
        <v>5.0999999999999996</v>
      </c>
      <c r="DA17" s="685"/>
      <c r="DB17" s="685"/>
      <c r="DC17" s="685"/>
      <c r="DD17" s="631" t="s">
        <v>229</v>
      </c>
      <c r="DE17" s="626"/>
      <c r="DF17" s="626"/>
      <c r="DG17" s="626"/>
      <c r="DH17" s="626"/>
      <c r="DI17" s="626"/>
      <c r="DJ17" s="626"/>
      <c r="DK17" s="626"/>
      <c r="DL17" s="626"/>
      <c r="DM17" s="626"/>
      <c r="DN17" s="626"/>
      <c r="DO17" s="626"/>
      <c r="DP17" s="627"/>
      <c r="DQ17" s="631">
        <v>3299318</v>
      </c>
      <c r="DR17" s="626"/>
      <c r="DS17" s="626"/>
      <c r="DT17" s="626"/>
      <c r="DU17" s="626"/>
      <c r="DV17" s="626"/>
      <c r="DW17" s="626"/>
      <c r="DX17" s="626"/>
      <c r="DY17" s="626"/>
      <c r="DZ17" s="626"/>
      <c r="EA17" s="626"/>
      <c r="EB17" s="626"/>
      <c r="EC17" s="666"/>
    </row>
    <row r="18" spans="2:133" ht="11.25" customHeight="1" x14ac:dyDescent="0.15">
      <c r="B18" s="620" t="s">
        <v>264</v>
      </c>
      <c r="C18" s="621"/>
      <c r="D18" s="621"/>
      <c r="E18" s="621"/>
      <c r="F18" s="621"/>
      <c r="G18" s="621"/>
      <c r="H18" s="621"/>
      <c r="I18" s="621"/>
      <c r="J18" s="621"/>
      <c r="K18" s="621"/>
      <c r="L18" s="621"/>
      <c r="M18" s="621"/>
      <c r="N18" s="621"/>
      <c r="O18" s="621"/>
      <c r="P18" s="621"/>
      <c r="Q18" s="622"/>
      <c r="R18" s="623">
        <v>10809846</v>
      </c>
      <c r="S18" s="626"/>
      <c r="T18" s="626"/>
      <c r="U18" s="626"/>
      <c r="V18" s="626"/>
      <c r="W18" s="626"/>
      <c r="X18" s="626"/>
      <c r="Y18" s="627"/>
      <c r="Z18" s="685">
        <v>15.4</v>
      </c>
      <c r="AA18" s="685"/>
      <c r="AB18" s="685"/>
      <c r="AC18" s="685"/>
      <c r="AD18" s="686">
        <v>9885419</v>
      </c>
      <c r="AE18" s="686"/>
      <c r="AF18" s="686"/>
      <c r="AG18" s="686"/>
      <c r="AH18" s="686"/>
      <c r="AI18" s="686"/>
      <c r="AJ18" s="686"/>
      <c r="AK18" s="686"/>
      <c r="AL18" s="628">
        <v>32.4</v>
      </c>
      <c r="AM18" s="629"/>
      <c r="AN18" s="629"/>
      <c r="AO18" s="687"/>
      <c r="AP18" s="620" t="s">
        <v>265</v>
      </c>
      <c r="AQ18" s="621"/>
      <c r="AR18" s="621"/>
      <c r="AS18" s="621"/>
      <c r="AT18" s="621"/>
      <c r="AU18" s="621"/>
      <c r="AV18" s="621"/>
      <c r="AW18" s="621"/>
      <c r="AX18" s="621"/>
      <c r="AY18" s="621"/>
      <c r="AZ18" s="621"/>
      <c r="BA18" s="621"/>
      <c r="BB18" s="621"/>
      <c r="BC18" s="621"/>
      <c r="BD18" s="621"/>
      <c r="BE18" s="621"/>
      <c r="BF18" s="622"/>
      <c r="BG18" s="623" t="s">
        <v>229</v>
      </c>
      <c r="BH18" s="626"/>
      <c r="BI18" s="626"/>
      <c r="BJ18" s="626"/>
      <c r="BK18" s="626"/>
      <c r="BL18" s="626"/>
      <c r="BM18" s="626"/>
      <c r="BN18" s="627"/>
      <c r="BO18" s="685" t="s">
        <v>128</v>
      </c>
      <c r="BP18" s="685"/>
      <c r="BQ18" s="685"/>
      <c r="BR18" s="685"/>
      <c r="BS18" s="631" t="s">
        <v>229</v>
      </c>
      <c r="BT18" s="626"/>
      <c r="BU18" s="626"/>
      <c r="BV18" s="626"/>
      <c r="BW18" s="626"/>
      <c r="BX18" s="626"/>
      <c r="BY18" s="626"/>
      <c r="BZ18" s="626"/>
      <c r="CA18" s="626"/>
      <c r="CB18" s="666"/>
      <c r="CD18" s="667" t="s">
        <v>266</v>
      </c>
      <c r="CE18" s="664"/>
      <c r="CF18" s="664"/>
      <c r="CG18" s="664"/>
      <c r="CH18" s="664"/>
      <c r="CI18" s="664"/>
      <c r="CJ18" s="664"/>
      <c r="CK18" s="664"/>
      <c r="CL18" s="664"/>
      <c r="CM18" s="664"/>
      <c r="CN18" s="664"/>
      <c r="CO18" s="664"/>
      <c r="CP18" s="664"/>
      <c r="CQ18" s="665"/>
      <c r="CR18" s="623" t="s">
        <v>128</v>
      </c>
      <c r="CS18" s="626"/>
      <c r="CT18" s="626"/>
      <c r="CU18" s="626"/>
      <c r="CV18" s="626"/>
      <c r="CW18" s="626"/>
      <c r="CX18" s="626"/>
      <c r="CY18" s="627"/>
      <c r="CZ18" s="685" t="s">
        <v>229</v>
      </c>
      <c r="DA18" s="685"/>
      <c r="DB18" s="685"/>
      <c r="DC18" s="685"/>
      <c r="DD18" s="631" t="s">
        <v>229</v>
      </c>
      <c r="DE18" s="626"/>
      <c r="DF18" s="626"/>
      <c r="DG18" s="626"/>
      <c r="DH18" s="626"/>
      <c r="DI18" s="626"/>
      <c r="DJ18" s="626"/>
      <c r="DK18" s="626"/>
      <c r="DL18" s="626"/>
      <c r="DM18" s="626"/>
      <c r="DN18" s="626"/>
      <c r="DO18" s="626"/>
      <c r="DP18" s="627"/>
      <c r="DQ18" s="631" t="s">
        <v>229</v>
      </c>
      <c r="DR18" s="626"/>
      <c r="DS18" s="626"/>
      <c r="DT18" s="626"/>
      <c r="DU18" s="626"/>
      <c r="DV18" s="626"/>
      <c r="DW18" s="626"/>
      <c r="DX18" s="626"/>
      <c r="DY18" s="626"/>
      <c r="DZ18" s="626"/>
      <c r="EA18" s="626"/>
      <c r="EB18" s="626"/>
      <c r="EC18" s="666"/>
    </row>
    <row r="19" spans="2:133" ht="11.25" customHeight="1" x14ac:dyDescent="0.15">
      <c r="B19" s="620" t="s">
        <v>267</v>
      </c>
      <c r="C19" s="621"/>
      <c r="D19" s="621"/>
      <c r="E19" s="621"/>
      <c r="F19" s="621"/>
      <c r="G19" s="621"/>
      <c r="H19" s="621"/>
      <c r="I19" s="621"/>
      <c r="J19" s="621"/>
      <c r="K19" s="621"/>
      <c r="L19" s="621"/>
      <c r="M19" s="621"/>
      <c r="N19" s="621"/>
      <c r="O19" s="621"/>
      <c r="P19" s="621"/>
      <c r="Q19" s="622"/>
      <c r="R19" s="623">
        <v>9885419</v>
      </c>
      <c r="S19" s="626"/>
      <c r="T19" s="626"/>
      <c r="U19" s="626"/>
      <c r="V19" s="626"/>
      <c r="W19" s="626"/>
      <c r="X19" s="626"/>
      <c r="Y19" s="627"/>
      <c r="Z19" s="685">
        <v>14.1</v>
      </c>
      <c r="AA19" s="685"/>
      <c r="AB19" s="685"/>
      <c r="AC19" s="685"/>
      <c r="AD19" s="686">
        <v>9885419</v>
      </c>
      <c r="AE19" s="686"/>
      <c r="AF19" s="686"/>
      <c r="AG19" s="686"/>
      <c r="AH19" s="686"/>
      <c r="AI19" s="686"/>
      <c r="AJ19" s="686"/>
      <c r="AK19" s="686"/>
      <c r="AL19" s="628">
        <v>32.4</v>
      </c>
      <c r="AM19" s="629"/>
      <c r="AN19" s="629"/>
      <c r="AO19" s="687"/>
      <c r="AP19" s="620" t="s">
        <v>268</v>
      </c>
      <c r="AQ19" s="621"/>
      <c r="AR19" s="621"/>
      <c r="AS19" s="621"/>
      <c r="AT19" s="621"/>
      <c r="AU19" s="621"/>
      <c r="AV19" s="621"/>
      <c r="AW19" s="621"/>
      <c r="AX19" s="621"/>
      <c r="AY19" s="621"/>
      <c r="AZ19" s="621"/>
      <c r="BA19" s="621"/>
      <c r="BB19" s="621"/>
      <c r="BC19" s="621"/>
      <c r="BD19" s="621"/>
      <c r="BE19" s="621"/>
      <c r="BF19" s="622"/>
      <c r="BG19" s="623" t="s">
        <v>136</v>
      </c>
      <c r="BH19" s="626"/>
      <c r="BI19" s="626"/>
      <c r="BJ19" s="626"/>
      <c r="BK19" s="626"/>
      <c r="BL19" s="626"/>
      <c r="BM19" s="626"/>
      <c r="BN19" s="627"/>
      <c r="BO19" s="685" t="s">
        <v>128</v>
      </c>
      <c r="BP19" s="685"/>
      <c r="BQ19" s="685"/>
      <c r="BR19" s="685"/>
      <c r="BS19" s="631" t="s">
        <v>229</v>
      </c>
      <c r="BT19" s="626"/>
      <c r="BU19" s="626"/>
      <c r="BV19" s="626"/>
      <c r="BW19" s="626"/>
      <c r="BX19" s="626"/>
      <c r="BY19" s="626"/>
      <c r="BZ19" s="626"/>
      <c r="CA19" s="626"/>
      <c r="CB19" s="666"/>
      <c r="CD19" s="667" t="s">
        <v>269</v>
      </c>
      <c r="CE19" s="664"/>
      <c r="CF19" s="664"/>
      <c r="CG19" s="664"/>
      <c r="CH19" s="664"/>
      <c r="CI19" s="664"/>
      <c r="CJ19" s="664"/>
      <c r="CK19" s="664"/>
      <c r="CL19" s="664"/>
      <c r="CM19" s="664"/>
      <c r="CN19" s="664"/>
      <c r="CO19" s="664"/>
      <c r="CP19" s="664"/>
      <c r="CQ19" s="665"/>
      <c r="CR19" s="623" t="s">
        <v>128</v>
      </c>
      <c r="CS19" s="626"/>
      <c r="CT19" s="626"/>
      <c r="CU19" s="626"/>
      <c r="CV19" s="626"/>
      <c r="CW19" s="626"/>
      <c r="CX19" s="626"/>
      <c r="CY19" s="627"/>
      <c r="CZ19" s="685" t="s">
        <v>128</v>
      </c>
      <c r="DA19" s="685"/>
      <c r="DB19" s="685"/>
      <c r="DC19" s="685"/>
      <c r="DD19" s="631" t="s">
        <v>229</v>
      </c>
      <c r="DE19" s="626"/>
      <c r="DF19" s="626"/>
      <c r="DG19" s="626"/>
      <c r="DH19" s="626"/>
      <c r="DI19" s="626"/>
      <c r="DJ19" s="626"/>
      <c r="DK19" s="626"/>
      <c r="DL19" s="626"/>
      <c r="DM19" s="626"/>
      <c r="DN19" s="626"/>
      <c r="DO19" s="626"/>
      <c r="DP19" s="627"/>
      <c r="DQ19" s="631" t="s">
        <v>128</v>
      </c>
      <c r="DR19" s="626"/>
      <c r="DS19" s="626"/>
      <c r="DT19" s="626"/>
      <c r="DU19" s="626"/>
      <c r="DV19" s="626"/>
      <c r="DW19" s="626"/>
      <c r="DX19" s="626"/>
      <c r="DY19" s="626"/>
      <c r="DZ19" s="626"/>
      <c r="EA19" s="626"/>
      <c r="EB19" s="626"/>
      <c r="EC19" s="666"/>
    </row>
    <row r="20" spans="2:133" ht="11.25" customHeight="1" x14ac:dyDescent="0.15">
      <c r="B20" s="620" t="s">
        <v>270</v>
      </c>
      <c r="C20" s="621"/>
      <c r="D20" s="621"/>
      <c r="E20" s="621"/>
      <c r="F20" s="621"/>
      <c r="G20" s="621"/>
      <c r="H20" s="621"/>
      <c r="I20" s="621"/>
      <c r="J20" s="621"/>
      <c r="K20" s="621"/>
      <c r="L20" s="621"/>
      <c r="M20" s="621"/>
      <c r="N20" s="621"/>
      <c r="O20" s="621"/>
      <c r="P20" s="621"/>
      <c r="Q20" s="622"/>
      <c r="R20" s="623">
        <v>924427</v>
      </c>
      <c r="S20" s="626"/>
      <c r="T20" s="626"/>
      <c r="U20" s="626"/>
      <c r="V20" s="626"/>
      <c r="W20" s="626"/>
      <c r="X20" s="626"/>
      <c r="Y20" s="627"/>
      <c r="Z20" s="685">
        <v>1.3</v>
      </c>
      <c r="AA20" s="685"/>
      <c r="AB20" s="685"/>
      <c r="AC20" s="685"/>
      <c r="AD20" s="686" t="s">
        <v>229</v>
      </c>
      <c r="AE20" s="686"/>
      <c r="AF20" s="686"/>
      <c r="AG20" s="686"/>
      <c r="AH20" s="686"/>
      <c r="AI20" s="686"/>
      <c r="AJ20" s="686"/>
      <c r="AK20" s="686"/>
      <c r="AL20" s="628" t="s">
        <v>229</v>
      </c>
      <c r="AM20" s="629"/>
      <c r="AN20" s="629"/>
      <c r="AO20" s="687"/>
      <c r="AP20" s="620" t="s">
        <v>271</v>
      </c>
      <c r="AQ20" s="621"/>
      <c r="AR20" s="621"/>
      <c r="AS20" s="621"/>
      <c r="AT20" s="621"/>
      <c r="AU20" s="621"/>
      <c r="AV20" s="621"/>
      <c r="AW20" s="621"/>
      <c r="AX20" s="621"/>
      <c r="AY20" s="621"/>
      <c r="AZ20" s="621"/>
      <c r="BA20" s="621"/>
      <c r="BB20" s="621"/>
      <c r="BC20" s="621"/>
      <c r="BD20" s="621"/>
      <c r="BE20" s="621"/>
      <c r="BF20" s="622"/>
      <c r="BG20" s="623" t="s">
        <v>128</v>
      </c>
      <c r="BH20" s="626"/>
      <c r="BI20" s="626"/>
      <c r="BJ20" s="626"/>
      <c r="BK20" s="626"/>
      <c r="BL20" s="626"/>
      <c r="BM20" s="626"/>
      <c r="BN20" s="627"/>
      <c r="BO20" s="685" t="s">
        <v>229</v>
      </c>
      <c r="BP20" s="685"/>
      <c r="BQ20" s="685"/>
      <c r="BR20" s="685"/>
      <c r="BS20" s="631" t="s">
        <v>229</v>
      </c>
      <c r="BT20" s="626"/>
      <c r="BU20" s="626"/>
      <c r="BV20" s="626"/>
      <c r="BW20" s="626"/>
      <c r="BX20" s="626"/>
      <c r="BY20" s="626"/>
      <c r="BZ20" s="626"/>
      <c r="CA20" s="626"/>
      <c r="CB20" s="666"/>
      <c r="CD20" s="667" t="s">
        <v>272</v>
      </c>
      <c r="CE20" s="664"/>
      <c r="CF20" s="664"/>
      <c r="CG20" s="664"/>
      <c r="CH20" s="664"/>
      <c r="CI20" s="664"/>
      <c r="CJ20" s="664"/>
      <c r="CK20" s="664"/>
      <c r="CL20" s="664"/>
      <c r="CM20" s="664"/>
      <c r="CN20" s="664"/>
      <c r="CO20" s="664"/>
      <c r="CP20" s="664"/>
      <c r="CQ20" s="665"/>
      <c r="CR20" s="623">
        <v>67903494</v>
      </c>
      <c r="CS20" s="626"/>
      <c r="CT20" s="626"/>
      <c r="CU20" s="626"/>
      <c r="CV20" s="626"/>
      <c r="CW20" s="626"/>
      <c r="CX20" s="626"/>
      <c r="CY20" s="627"/>
      <c r="CZ20" s="685">
        <v>100</v>
      </c>
      <c r="DA20" s="685"/>
      <c r="DB20" s="685"/>
      <c r="DC20" s="685"/>
      <c r="DD20" s="631">
        <v>10965976</v>
      </c>
      <c r="DE20" s="626"/>
      <c r="DF20" s="626"/>
      <c r="DG20" s="626"/>
      <c r="DH20" s="626"/>
      <c r="DI20" s="626"/>
      <c r="DJ20" s="626"/>
      <c r="DK20" s="626"/>
      <c r="DL20" s="626"/>
      <c r="DM20" s="626"/>
      <c r="DN20" s="626"/>
      <c r="DO20" s="626"/>
      <c r="DP20" s="627"/>
      <c r="DQ20" s="631">
        <v>34368428</v>
      </c>
      <c r="DR20" s="626"/>
      <c r="DS20" s="626"/>
      <c r="DT20" s="626"/>
      <c r="DU20" s="626"/>
      <c r="DV20" s="626"/>
      <c r="DW20" s="626"/>
      <c r="DX20" s="626"/>
      <c r="DY20" s="626"/>
      <c r="DZ20" s="626"/>
      <c r="EA20" s="626"/>
      <c r="EB20" s="626"/>
      <c r="EC20" s="666"/>
    </row>
    <row r="21" spans="2:133" ht="11.25" customHeight="1" x14ac:dyDescent="0.15">
      <c r="B21" s="620" t="s">
        <v>273</v>
      </c>
      <c r="C21" s="621"/>
      <c r="D21" s="621"/>
      <c r="E21" s="621"/>
      <c r="F21" s="621"/>
      <c r="G21" s="621"/>
      <c r="H21" s="621"/>
      <c r="I21" s="621"/>
      <c r="J21" s="621"/>
      <c r="K21" s="621"/>
      <c r="L21" s="621"/>
      <c r="M21" s="621"/>
      <c r="N21" s="621"/>
      <c r="O21" s="621"/>
      <c r="P21" s="621"/>
      <c r="Q21" s="622"/>
      <c r="R21" s="623" t="s">
        <v>229</v>
      </c>
      <c r="S21" s="626"/>
      <c r="T21" s="626"/>
      <c r="U21" s="626"/>
      <c r="V21" s="626"/>
      <c r="W21" s="626"/>
      <c r="X21" s="626"/>
      <c r="Y21" s="627"/>
      <c r="Z21" s="685" t="s">
        <v>128</v>
      </c>
      <c r="AA21" s="685"/>
      <c r="AB21" s="685"/>
      <c r="AC21" s="685"/>
      <c r="AD21" s="686" t="s">
        <v>128</v>
      </c>
      <c r="AE21" s="686"/>
      <c r="AF21" s="686"/>
      <c r="AG21" s="686"/>
      <c r="AH21" s="686"/>
      <c r="AI21" s="686"/>
      <c r="AJ21" s="686"/>
      <c r="AK21" s="686"/>
      <c r="AL21" s="628" t="s">
        <v>128</v>
      </c>
      <c r="AM21" s="629"/>
      <c r="AN21" s="629"/>
      <c r="AO21" s="687"/>
      <c r="AP21" s="731" t="s">
        <v>274</v>
      </c>
      <c r="AQ21" s="738"/>
      <c r="AR21" s="738"/>
      <c r="AS21" s="738"/>
      <c r="AT21" s="738"/>
      <c r="AU21" s="738"/>
      <c r="AV21" s="738"/>
      <c r="AW21" s="738"/>
      <c r="AX21" s="738"/>
      <c r="AY21" s="738"/>
      <c r="AZ21" s="738"/>
      <c r="BA21" s="738"/>
      <c r="BB21" s="738"/>
      <c r="BC21" s="738"/>
      <c r="BD21" s="738"/>
      <c r="BE21" s="738"/>
      <c r="BF21" s="733"/>
      <c r="BG21" s="623" t="s">
        <v>229</v>
      </c>
      <c r="BH21" s="626"/>
      <c r="BI21" s="626"/>
      <c r="BJ21" s="626"/>
      <c r="BK21" s="626"/>
      <c r="BL21" s="626"/>
      <c r="BM21" s="626"/>
      <c r="BN21" s="627"/>
      <c r="BO21" s="685" t="s">
        <v>229</v>
      </c>
      <c r="BP21" s="685"/>
      <c r="BQ21" s="685"/>
      <c r="BR21" s="685"/>
      <c r="BS21" s="631" t="s">
        <v>229</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275</v>
      </c>
      <c r="C22" s="621"/>
      <c r="D22" s="621"/>
      <c r="E22" s="621"/>
      <c r="F22" s="621"/>
      <c r="G22" s="621"/>
      <c r="H22" s="621"/>
      <c r="I22" s="621"/>
      <c r="J22" s="621"/>
      <c r="K22" s="621"/>
      <c r="L22" s="621"/>
      <c r="M22" s="621"/>
      <c r="N22" s="621"/>
      <c r="O22" s="621"/>
      <c r="P22" s="621"/>
      <c r="Q22" s="622"/>
      <c r="R22" s="623">
        <v>28756112</v>
      </c>
      <c r="S22" s="626"/>
      <c r="T22" s="626"/>
      <c r="U22" s="626"/>
      <c r="V22" s="626"/>
      <c r="W22" s="626"/>
      <c r="X22" s="626"/>
      <c r="Y22" s="627"/>
      <c r="Z22" s="685">
        <v>41</v>
      </c>
      <c r="AA22" s="685"/>
      <c r="AB22" s="685"/>
      <c r="AC22" s="685"/>
      <c r="AD22" s="686">
        <v>27831685</v>
      </c>
      <c r="AE22" s="686"/>
      <c r="AF22" s="686"/>
      <c r="AG22" s="686"/>
      <c r="AH22" s="686"/>
      <c r="AI22" s="686"/>
      <c r="AJ22" s="686"/>
      <c r="AK22" s="686"/>
      <c r="AL22" s="628">
        <v>91.2</v>
      </c>
      <c r="AM22" s="629"/>
      <c r="AN22" s="629"/>
      <c r="AO22" s="687"/>
      <c r="AP22" s="731" t="s">
        <v>276</v>
      </c>
      <c r="AQ22" s="738"/>
      <c r="AR22" s="738"/>
      <c r="AS22" s="738"/>
      <c r="AT22" s="738"/>
      <c r="AU22" s="738"/>
      <c r="AV22" s="738"/>
      <c r="AW22" s="738"/>
      <c r="AX22" s="738"/>
      <c r="AY22" s="738"/>
      <c r="AZ22" s="738"/>
      <c r="BA22" s="738"/>
      <c r="BB22" s="738"/>
      <c r="BC22" s="738"/>
      <c r="BD22" s="738"/>
      <c r="BE22" s="738"/>
      <c r="BF22" s="733"/>
      <c r="BG22" s="623" t="s">
        <v>229</v>
      </c>
      <c r="BH22" s="626"/>
      <c r="BI22" s="626"/>
      <c r="BJ22" s="626"/>
      <c r="BK22" s="626"/>
      <c r="BL22" s="626"/>
      <c r="BM22" s="626"/>
      <c r="BN22" s="627"/>
      <c r="BO22" s="685" t="s">
        <v>128</v>
      </c>
      <c r="BP22" s="685"/>
      <c r="BQ22" s="685"/>
      <c r="BR22" s="685"/>
      <c r="BS22" s="631" t="s">
        <v>229</v>
      </c>
      <c r="BT22" s="626"/>
      <c r="BU22" s="626"/>
      <c r="BV22" s="626"/>
      <c r="BW22" s="626"/>
      <c r="BX22" s="626"/>
      <c r="BY22" s="626"/>
      <c r="BZ22" s="626"/>
      <c r="CA22" s="626"/>
      <c r="CB22" s="666"/>
      <c r="CD22" s="740" t="s">
        <v>277</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278</v>
      </c>
      <c r="C23" s="621"/>
      <c r="D23" s="621"/>
      <c r="E23" s="621"/>
      <c r="F23" s="621"/>
      <c r="G23" s="621"/>
      <c r="H23" s="621"/>
      <c r="I23" s="621"/>
      <c r="J23" s="621"/>
      <c r="K23" s="621"/>
      <c r="L23" s="621"/>
      <c r="M23" s="621"/>
      <c r="N23" s="621"/>
      <c r="O23" s="621"/>
      <c r="P23" s="621"/>
      <c r="Q23" s="622"/>
      <c r="R23" s="623">
        <v>17556</v>
      </c>
      <c r="S23" s="626"/>
      <c r="T23" s="626"/>
      <c r="U23" s="626"/>
      <c r="V23" s="626"/>
      <c r="W23" s="626"/>
      <c r="X23" s="626"/>
      <c r="Y23" s="627"/>
      <c r="Z23" s="685">
        <v>0</v>
      </c>
      <c r="AA23" s="685"/>
      <c r="AB23" s="685"/>
      <c r="AC23" s="685"/>
      <c r="AD23" s="686">
        <v>17556</v>
      </c>
      <c r="AE23" s="686"/>
      <c r="AF23" s="686"/>
      <c r="AG23" s="686"/>
      <c r="AH23" s="686"/>
      <c r="AI23" s="686"/>
      <c r="AJ23" s="686"/>
      <c r="AK23" s="686"/>
      <c r="AL23" s="628">
        <v>0.1</v>
      </c>
      <c r="AM23" s="629"/>
      <c r="AN23" s="629"/>
      <c r="AO23" s="687"/>
      <c r="AP23" s="731" t="s">
        <v>279</v>
      </c>
      <c r="AQ23" s="738"/>
      <c r="AR23" s="738"/>
      <c r="AS23" s="738"/>
      <c r="AT23" s="738"/>
      <c r="AU23" s="738"/>
      <c r="AV23" s="738"/>
      <c r="AW23" s="738"/>
      <c r="AX23" s="738"/>
      <c r="AY23" s="738"/>
      <c r="AZ23" s="738"/>
      <c r="BA23" s="738"/>
      <c r="BB23" s="738"/>
      <c r="BC23" s="738"/>
      <c r="BD23" s="738"/>
      <c r="BE23" s="738"/>
      <c r="BF23" s="733"/>
      <c r="BG23" s="623" t="s">
        <v>229</v>
      </c>
      <c r="BH23" s="626"/>
      <c r="BI23" s="626"/>
      <c r="BJ23" s="626"/>
      <c r="BK23" s="626"/>
      <c r="BL23" s="626"/>
      <c r="BM23" s="626"/>
      <c r="BN23" s="627"/>
      <c r="BO23" s="685" t="s">
        <v>229</v>
      </c>
      <c r="BP23" s="685"/>
      <c r="BQ23" s="685"/>
      <c r="BR23" s="685"/>
      <c r="BS23" s="631" t="s">
        <v>128</v>
      </c>
      <c r="BT23" s="626"/>
      <c r="BU23" s="626"/>
      <c r="BV23" s="626"/>
      <c r="BW23" s="626"/>
      <c r="BX23" s="626"/>
      <c r="BY23" s="626"/>
      <c r="BZ23" s="626"/>
      <c r="CA23" s="626"/>
      <c r="CB23" s="666"/>
      <c r="CD23" s="740" t="s">
        <v>218</v>
      </c>
      <c r="CE23" s="741"/>
      <c r="CF23" s="741"/>
      <c r="CG23" s="741"/>
      <c r="CH23" s="741"/>
      <c r="CI23" s="741"/>
      <c r="CJ23" s="741"/>
      <c r="CK23" s="741"/>
      <c r="CL23" s="741"/>
      <c r="CM23" s="741"/>
      <c r="CN23" s="741"/>
      <c r="CO23" s="741"/>
      <c r="CP23" s="741"/>
      <c r="CQ23" s="742"/>
      <c r="CR23" s="740" t="s">
        <v>280</v>
      </c>
      <c r="CS23" s="741"/>
      <c r="CT23" s="741"/>
      <c r="CU23" s="741"/>
      <c r="CV23" s="741"/>
      <c r="CW23" s="741"/>
      <c r="CX23" s="741"/>
      <c r="CY23" s="742"/>
      <c r="CZ23" s="740" t="s">
        <v>281</v>
      </c>
      <c r="DA23" s="741"/>
      <c r="DB23" s="741"/>
      <c r="DC23" s="742"/>
      <c r="DD23" s="740" t="s">
        <v>282</v>
      </c>
      <c r="DE23" s="741"/>
      <c r="DF23" s="741"/>
      <c r="DG23" s="741"/>
      <c r="DH23" s="741"/>
      <c r="DI23" s="741"/>
      <c r="DJ23" s="741"/>
      <c r="DK23" s="742"/>
      <c r="DL23" s="749" t="s">
        <v>283</v>
      </c>
      <c r="DM23" s="750"/>
      <c r="DN23" s="750"/>
      <c r="DO23" s="750"/>
      <c r="DP23" s="750"/>
      <c r="DQ23" s="750"/>
      <c r="DR23" s="750"/>
      <c r="DS23" s="750"/>
      <c r="DT23" s="750"/>
      <c r="DU23" s="750"/>
      <c r="DV23" s="751"/>
      <c r="DW23" s="740" t="s">
        <v>284</v>
      </c>
      <c r="DX23" s="741"/>
      <c r="DY23" s="741"/>
      <c r="DZ23" s="741"/>
      <c r="EA23" s="741"/>
      <c r="EB23" s="741"/>
      <c r="EC23" s="742"/>
    </row>
    <row r="24" spans="2:133" ht="11.25" customHeight="1" x14ac:dyDescent="0.15">
      <c r="B24" s="620" t="s">
        <v>285</v>
      </c>
      <c r="C24" s="621"/>
      <c r="D24" s="621"/>
      <c r="E24" s="621"/>
      <c r="F24" s="621"/>
      <c r="G24" s="621"/>
      <c r="H24" s="621"/>
      <c r="I24" s="621"/>
      <c r="J24" s="621"/>
      <c r="K24" s="621"/>
      <c r="L24" s="621"/>
      <c r="M24" s="621"/>
      <c r="N24" s="621"/>
      <c r="O24" s="621"/>
      <c r="P24" s="621"/>
      <c r="Q24" s="622"/>
      <c r="R24" s="623">
        <v>697096</v>
      </c>
      <c r="S24" s="626"/>
      <c r="T24" s="626"/>
      <c r="U24" s="626"/>
      <c r="V24" s="626"/>
      <c r="W24" s="626"/>
      <c r="X24" s="626"/>
      <c r="Y24" s="627"/>
      <c r="Z24" s="685">
        <v>1</v>
      </c>
      <c r="AA24" s="685"/>
      <c r="AB24" s="685"/>
      <c r="AC24" s="685"/>
      <c r="AD24" s="686" t="s">
        <v>128</v>
      </c>
      <c r="AE24" s="686"/>
      <c r="AF24" s="686"/>
      <c r="AG24" s="686"/>
      <c r="AH24" s="686"/>
      <c r="AI24" s="686"/>
      <c r="AJ24" s="686"/>
      <c r="AK24" s="686"/>
      <c r="AL24" s="628" t="s">
        <v>229</v>
      </c>
      <c r="AM24" s="629"/>
      <c r="AN24" s="629"/>
      <c r="AO24" s="687"/>
      <c r="AP24" s="731" t="s">
        <v>286</v>
      </c>
      <c r="AQ24" s="738"/>
      <c r="AR24" s="738"/>
      <c r="AS24" s="738"/>
      <c r="AT24" s="738"/>
      <c r="AU24" s="738"/>
      <c r="AV24" s="738"/>
      <c r="AW24" s="738"/>
      <c r="AX24" s="738"/>
      <c r="AY24" s="738"/>
      <c r="AZ24" s="738"/>
      <c r="BA24" s="738"/>
      <c r="BB24" s="738"/>
      <c r="BC24" s="738"/>
      <c r="BD24" s="738"/>
      <c r="BE24" s="738"/>
      <c r="BF24" s="733"/>
      <c r="BG24" s="623" t="s">
        <v>229</v>
      </c>
      <c r="BH24" s="626"/>
      <c r="BI24" s="626"/>
      <c r="BJ24" s="626"/>
      <c r="BK24" s="626"/>
      <c r="BL24" s="626"/>
      <c r="BM24" s="626"/>
      <c r="BN24" s="627"/>
      <c r="BO24" s="685" t="s">
        <v>128</v>
      </c>
      <c r="BP24" s="685"/>
      <c r="BQ24" s="685"/>
      <c r="BR24" s="685"/>
      <c r="BS24" s="631" t="s">
        <v>128</v>
      </c>
      <c r="BT24" s="626"/>
      <c r="BU24" s="626"/>
      <c r="BV24" s="626"/>
      <c r="BW24" s="626"/>
      <c r="BX24" s="626"/>
      <c r="BY24" s="626"/>
      <c r="BZ24" s="626"/>
      <c r="CA24" s="626"/>
      <c r="CB24" s="666"/>
      <c r="CD24" s="694" t="s">
        <v>287</v>
      </c>
      <c r="CE24" s="695"/>
      <c r="CF24" s="695"/>
      <c r="CG24" s="695"/>
      <c r="CH24" s="695"/>
      <c r="CI24" s="695"/>
      <c r="CJ24" s="695"/>
      <c r="CK24" s="695"/>
      <c r="CL24" s="695"/>
      <c r="CM24" s="695"/>
      <c r="CN24" s="695"/>
      <c r="CO24" s="695"/>
      <c r="CP24" s="695"/>
      <c r="CQ24" s="696"/>
      <c r="CR24" s="688">
        <v>37869820</v>
      </c>
      <c r="CS24" s="689"/>
      <c r="CT24" s="689"/>
      <c r="CU24" s="689"/>
      <c r="CV24" s="689"/>
      <c r="CW24" s="689"/>
      <c r="CX24" s="689"/>
      <c r="CY24" s="735"/>
      <c r="CZ24" s="736">
        <v>55.8</v>
      </c>
      <c r="DA24" s="705"/>
      <c r="DB24" s="705"/>
      <c r="DC24" s="739"/>
      <c r="DD24" s="734">
        <v>17792727</v>
      </c>
      <c r="DE24" s="689"/>
      <c r="DF24" s="689"/>
      <c r="DG24" s="689"/>
      <c r="DH24" s="689"/>
      <c r="DI24" s="689"/>
      <c r="DJ24" s="689"/>
      <c r="DK24" s="735"/>
      <c r="DL24" s="734">
        <v>17590007</v>
      </c>
      <c r="DM24" s="689"/>
      <c r="DN24" s="689"/>
      <c r="DO24" s="689"/>
      <c r="DP24" s="689"/>
      <c r="DQ24" s="689"/>
      <c r="DR24" s="689"/>
      <c r="DS24" s="689"/>
      <c r="DT24" s="689"/>
      <c r="DU24" s="689"/>
      <c r="DV24" s="735"/>
      <c r="DW24" s="736">
        <v>54.6</v>
      </c>
      <c r="DX24" s="705"/>
      <c r="DY24" s="705"/>
      <c r="DZ24" s="705"/>
      <c r="EA24" s="705"/>
      <c r="EB24" s="705"/>
      <c r="EC24" s="737"/>
    </row>
    <row r="25" spans="2:133" ht="11.25" customHeight="1" x14ac:dyDescent="0.15">
      <c r="B25" s="620" t="s">
        <v>288</v>
      </c>
      <c r="C25" s="621"/>
      <c r="D25" s="621"/>
      <c r="E25" s="621"/>
      <c r="F25" s="621"/>
      <c r="G25" s="621"/>
      <c r="H25" s="621"/>
      <c r="I25" s="621"/>
      <c r="J25" s="621"/>
      <c r="K25" s="621"/>
      <c r="L25" s="621"/>
      <c r="M25" s="621"/>
      <c r="N25" s="621"/>
      <c r="O25" s="621"/>
      <c r="P25" s="621"/>
      <c r="Q25" s="622"/>
      <c r="R25" s="623">
        <v>558441</v>
      </c>
      <c r="S25" s="626"/>
      <c r="T25" s="626"/>
      <c r="U25" s="626"/>
      <c r="V25" s="626"/>
      <c r="W25" s="626"/>
      <c r="X25" s="626"/>
      <c r="Y25" s="627"/>
      <c r="Z25" s="685">
        <v>0.8</v>
      </c>
      <c r="AA25" s="685"/>
      <c r="AB25" s="685"/>
      <c r="AC25" s="685"/>
      <c r="AD25" s="686" t="s">
        <v>128</v>
      </c>
      <c r="AE25" s="686"/>
      <c r="AF25" s="686"/>
      <c r="AG25" s="686"/>
      <c r="AH25" s="686"/>
      <c r="AI25" s="686"/>
      <c r="AJ25" s="686"/>
      <c r="AK25" s="686"/>
      <c r="AL25" s="628" t="s">
        <v>128</v>
      </c>
      <c r="AM25" s="629"/>
      <c r="AN25" s="629"/>
      <c r="AO25" s="687"/>
      <c r="AP25" s="731" t="s">
        <v>289</v>
      </c>
      <c r="AQ25" s="738"/>
      <c r="AR25" s="738"/>
      <c r="AS25" s="738"/>
      <c r="AT25" s="738"/>
      <c r="AU25" s="738"/>
      <c r="AV25" s="738"/>
      <c r="AW25" s="738"/>
      <c r="AX25" s="738"/>
      <c r="AY25" s="738"/>
      <c r="AZ25" s="738"/>
      <c r="BA25" s="738"/>
      <c r="BB25" s="738"/>
      <c r="BC25" s="738"/>
      <c r="BD25" s="738"/>
      <c r="BE25" s="738"/>
      <c r="BF25" s="733"/>
      <c r="BG25" s="623" t="s">
        <v>229</v>
      </c>
      <c r="BH25" s="626"/>
      <c r="BI25" s="626"/>
      <c r="BJ25" s="626"/>
      <c r="BK25" s="626"/>
      <c r="BL25" s="626"/>
      <c r="BM25" s="626"/>
      <c r="BN25" s="627"/>
      <c r="BO25" s="685" t="s">
        <v>136</v>
      </c>
      <c r="BP25" s="685"/>
      <c r="BQ25" s="685"/>
      <c r="BR25" s="685"/>
      <c r="BS25" s="631" t="s">
        <v>229</v>
      </c>
      <c r="BT25" s="626"/>
      <c r="BU25" s="626"/>
      <c r="BV25" s="626"/>
      <c r="BW25" s="626"/>
      <c r="BX25" s="626"/>
      <c r="BY25" s="626"/>
      <c r="BZ25" s="626"/>
      <c r="CA25" s="626"/>
      <c r="CB25" s="666"/>
      <c r="CD25" s="667" t="s">
        <v>290</v>
      </c>
      <c r="CE25" s="664"/>
      <c r="CF25" s="664"/>
      <c r="CG25" s="664"/>
      <c r="CH25" s="664"/>
      <c r="CI25" s="664"/>
      <c r="CJ25" s="664"/>
      <c r="CK25" s="664"/>
      <c r="CL25" s="664"/>
      <c r="CM25" s="664"/>
      <c r="CN25" s="664"/>
      <c r="CO25" s="664"/>
      <c r="CP25" s="664"/>
      <c r="CQ25" s="665"/>
      <c r="CR25" s="623">
        <v>7713656</v>
      </c>
      <c r="CS25" s="624"/>
      <c r="CT25" s="624"/>
      <c r="CU25" s="624"/>
      <c r="CV25" s="624"/>
      <c r="CW25" s="624"/>
      <c r="CX25" s="624"/>
      <c r="CY25" s="625"/>
      <c r="CZ25" s="628">
        <v>11.4</v>
      </c>
      <c r="DA25" s="657"/>
      <c r="DB25" s="657"/>
      <c r="DC25" s="658"/>
      <c r="DD25" s="631">
        <v>7098808</v>
      </c>
      <c r="DE25" s="624"/>
      <c r="DF25" s="624"/>
      <c r="DG25" s="624"/>
      <c r="DH25" s="624"/>
      <c r="DI25" s="624"/>
      <c r="DJ25" s="624"/>
      <c r="DK25" s="625"/>
      <c r="DL25" s="631">
        <v>6896168</v>
      </c>
      <c r="DM25" s="624"/>
      <c r="DN25" s="624"/>
      <c r="DO25" s="624"/>
      <c r="DP25" s="624"/>
      <c r="DQ25" s="624"/>
      <c r="DR25" s="624"/>
      <c r="DS25" s="624"/>
      <c r="DT25" s="624"/>
      <c r="DU25" s="624"/>
      <c r="DV25" s="625"/>
      <c r="DW25" s="628">
        <v>21.4</v>
      </c>
      <c r="DX25" s="657"/>
      <c r="DY25" s="657"/>
      <c r="DZ25" s="657"/>
      <c r="EA25" s="657"/>
      <c r="EB25" s="657"/>
      <c r="EC25" s="659"/>
    </row>
    <row r="26" spans="2:133" ht="11.25" customHeight="1" x14ac:dyDescent="0.15">
      <c r="B26" s="620" t="s">
        <v>291</v>
      </c>
      <c r="C26" s="621"/>
      <c r="D26" s="621"/>
      <c r="E26" s="621"/>
      <c r="F26" s="621"/>
      <c r="G26" s="621"/>
      <c r="H26" s="621"/>
      <c r="I26" s="621"/>
      <c r="J26" s="621"/>
      <c r="K26" s="621"/>
      <c r="L26" s="621"/>
      <c r="M26" s="621"/>
      <c r="N26" s="621"/>
      <c r="O26" s="621"/>
      <c r="P26" s="621"/>
      <c r="Q26" s="622"/>
      <c r="R26" s="623">
        <v>267680</v>
      </c>
      <c r="S26" s="626"/>
      <c r="T26" s="626"/>
      <c r="U26" s="626"/>
      <c r="V26" s="626"/>
      <c r="W26" s="626"/>
      <c r="X26" s="626"/>
      <c r="Y26" s="627"/>
      <c r="Z26" s="685">
        <v>0.4</v>
      </c>
      <c r="AA26" s="685"/>
      <c r="AB26" s="685"/>
      <c r="AC26" s="685"/>
      <c r="AD26" s="686" t="s">
        <v>128</v>
      </c>
      <c r="AE26" s="686"/>
      <c r="AF26" s="686"/>
      <c r="AG26" s="686"/>
      <c r="AH26" s="686"/>
      <c r="AI26" s="686"/>
      <c r="AJ26" s="686"/>
      <c r="AK26" s="686"/>
      <c r="AL26" s="628" t="s">
        <v>229</v>
      </c>
      <c r="AM26" s="629"/>
      <c r="AN26" s="629"/>
      <c r="AO26" s="687"/>
      <c r="AP26" s="731" t="s">
        <v>292</v>
      </c>
      <c r="AQ26" s="732"/>
      <c r="AR26" s="732"/>
      <c r="AS26" s="732"/>
      <c r="AT26" s="732"/>
      <c r="AU26" s="732"/>
      <c r="AV26" s="732"/>
      <c r="AW26" s="732"/>
      <c r="AX26" s="732"/>
      <c r="AY26" s="732"/>
      <c r="AZ26" s="732"/>
      <c r="BA26" s="732"/>
      <c r="BB26" s="732"/>
      <c r="BC26" s="732"/>
      <c r="BD26" s="732"/>
      <c r="BE26" s="732"/>
      <c r="BF26" s="733"/>
      <c r="BG26" s="623" t="s">
        <v>229</v>
      </c>
      <c r="BH26" s="626"/>
      <c r="BI26" s="626"/>
      <c r="BJ26" s="626"/>
      <c r="BK26" s="626"/>
      <c r="BL26" s="626"/>
      <c r="BM26" s="626"/>
      <c r="BN26" s="627"/>
      <c r="BO26" s="685" t="s">
        <v>128</v>
      </c>
      <c r="BP26" s="685"/>
      <c r="BQ26" s="685"/>
      <c r="BR26" s="685"/>
      <c r="BS26" s="631" t="s">
        <v>229</v>
      </c>
      <c r="BT26" s="626"/>
      <c r="BU26" s="626"/>
      <c r="BV26" s="626"/>
      <c r="BW26" s="626"/>
      <c r="BX26" s="626"/>
      <c r="BY26" s="626"/>
      <c r="BZ26" s="626"/>
      <c r="CA26" s="626"/>
      <c r="CB26" s="666"/>
      <c r="CD26" s="667" t="s">
        <v>293</v>
      </c>
      <c r="CE26" s="664"/>
      <c r="CF26" s="664"/>
      <c r="CG26" s="664"/>
      <c r="CH26" s="664"/>
      <c r="CI26" s="664"/>
      <c r="CJ26" s="664"/>
      <c r="CK26" s="664"/>
      <c r="CL26" s="664"/>
      <c r="CM26" s="664"/>
      <c r="CN26" s="664"/>
      <c r="CO26" s="664"/>
      <c r="CP26" s="664"/>
      <c r="CQ26" s="665"/>
      <c r="CR26" s="623">
        <v>4690160</v>
      </c>
      <c r="CS26" s="626"/>
      <c r="CT26" s="626"/>
      <c r="CU26" s="626"/>
      <c r="CV26" s="626"/>
      <c r="CW26" s="626"/>
      <c r="CX26" s="626"/>
      <c r="CY26" s="627"/>
      <c r="CZ26" s="628">
        <v>6.9</v>
      </c>
      <c r="DA26" s="657"/>
      <c r="DB26" s="657"/>
      <c r="DC26" s="658"/>
      <c r="DD26" s="631">
        <v>4425960</v>
      </c>
      <c r="DE26" s="626"/>
      <c r="DF26" s="626"/>
      <c r="DG26" s="626"/>
      <c r="DH26" s="626"/>
      <c r="DI26" s="626"/>
      <c r="DJ26" s="626"/>
      <c r="DK26" s="627"/>
      <c r="DL26" s="631" t="s">
        <v>229</v>
      </c>
      <c r="DM26" s="626"/>
      <c r="DN26" s="626"/>
      <c r="DO26" s="626"/>
      <c r="DP26" s="626"/>
      <c r="DQ26" s="626"/>
      <c r="DR26" s="626"/>
      <c r="DS26" s="626"/>
      <c r="DT26" s="626"/>
      <c r="DU26" s="626"/>
      <c r="DV26" s="627"/>
      <c r="DW26" s="628" t="s">
        <v>128</v>
      </c>
      <c r="DX26" s="657"/>
      <c r="DY26" s="657"/>
      <c r="DZ26" s="657"/>
      <c r="EA26" s="657"/>
      <c r="EB26" s="657"/>
      <c r="EC26" s="659"/>
    </row>
    <row r="27" spans="2:133" ht="11.25" customHeight="1" x14ac:dyDescent="0.15">
      <c r="B27" s="620" t="s">
        <v>294</v>
      </c>
      <c r="C27" s="621"/>
      <c r="D27" s="621"/>
      <c r="E27" s="621"/>
      <c r="F27" s="621"/>
      <c r="G27" s="621"/>
      <c r="H27" s="621"/>
      <c r="I27" s="621"/>
      <c r="J27" s="621"/>
      <c r="K27" s="621"/>
      <c r="L27" s="621"/>
      <c r="M27" s="621"/>
      <c r="N27" s="621"/>
      <c r="O27" s="621"/>
      <c r="P27" s="621"/>
      <c r="Q27" s="622"/>
      <c r="R27" s="623">
        <v>20861761</v>
      </c>
      <c r="S27" s="626"/>
      <c r="T27" s="626"/>
      <c r="U27" s="626"/>
      <c r="V27" s="626"/>
      <c r="W27" s="626"/>
      <c r="X27" s="626"/>
      <c r="Y27" s="627"/>
      <c r="Z27" s="685">
        <v>29.7</v>
      </c>
      <c r="AA27" s="685"/>
      <c r="AB27" s="685"/>
      <c r="AC27" s="685"/>
      <c r="AD27" s="686" t="s">
        <v>229</v>
      </c>
      <c r="AE27" s="686"/>
      <c r="AF27" s="686"/>
      <c r="AG27" s="686"/>
      <c r="AH27" s="686"/>
      <c r="AI27" s="686"/>
      <c r="AJ27" s="686"/>
      <c r="AK27" s="686"/>
      <c r="AL27" s="628" t="s">
        <v>229</v>
      </c>
      <c r="AM27" s="629"/>
      <c r="AN27" s="629"/>
      <c r="AO27" s="687"/>
      <c r="AP27" s="620" t="s">
        <v>295</v>
      </c>
      <c r="AQ27" s="621"/>
      <c r="AR27" s="621"/>
      <c r="AS27" s="621"/>
      <c r="AT27" s="621"/>
      <c r="AU27" s="621"/>
      <c r="AV27" s="621"/>
      <c r="AW27" s="621"/>
      <c r="AX27" s="621"/>
      <c r="AY27" s="621"/>
      <c r="AZ27" s="621"/>
      <c r="BA27" s="621"/>
      <c r="BB27" s="621"/>
      <c r="BC27" s="621"/>
      <c r="BD27" s="621"/>
      <c r="BE27" s="621"/>
      <c r="BF27" s="622"/>
      <c r="BG27" s="623">
        <v>15171781</v>
      </c>
      <c r="BH27" s="626"/>
      <c r="BI27" s="626"/>
      <c r="BJ27" s="626"/>
      <c r="BK27" s="626"/>
      <c r="BL27" s="626"/>
      <c r="BM27" s="626"/>
      <c r="BN27" s="627"/>
      <c r="BO27" s="685">
        <v>100</v>
      </c>
      <c r="BP27" s="685"/>
      <c r="BQ27" s="685"/>
      <c r="BR27" s="685"/>
      <c r="BS27" s="631" t="s">
        <v>229</v>
      </c>
      <c r="BT27" s="626"/>
      <c r="BU27" s="626"/>
      <c r="BV27" s="626"/>
      <c r="BW27" s="626"/>
      <c r="BX27" s="626"/>
      <c r="BY27" s="626"/>
      <c r="BZ27" s="626"/>
      <c r="CA27" s="626"/>
      <c r="CB27" s="666"/>
      <c r="CD27" s="667" t="s">
        <v>296</v>
      </c>
      <c r="CE27" s="664"/>
      <c r="CF27" s="664"/>
      <c r="CG27" s="664"/>
      <c r="CH27" s="664"/>
      <c r="CI27" s="664"/>
      <c r="CJ27" s="664"/>
      <c r="CK27" s="664"/>
      <c r="CL27" s="664"/>
      <c r="CM27" s="664"/>
      <c r="CN27" s="664"/>
      <c r="CO27" s="664"/>
      <c r="CP27" s="664"/>
      <c r="CQ27" s="665"/>
      <c r="CR27" s="623">
        <v>26711117</v>
      </c>
      <c r="CS27" s="624"/>
      <c r="CT27" s="624"/>
      <c r="CU27" s="624"/>
      <c r="CV27" s="624"/>
      <c r="CW27" s="624"/>
      <c r="CX27" s="624"/>
      <c r="CY27" s="625"/>
      <c r="CZ27" s="628">
        <v>39.299999999999997</v>
      </c>
      <c r="DA27" s="657"/>
      <c r="DB27" s="657"/>
      <c r="DC27" s="658"/>
      <c r="DD27" s="631">
        <v>7394601</v>
      </c>
      <c r="DE27" s="624"/>
      <c r="DF27" s="624"/>
      <c r="DG27" s="624"/>
      <c r="DH27" s="624"/>
      <c r="DI27" s="624"/>
      <c r="DJ27" s="624"/>
      <c r="DK27" s="625"/>
      <c r="DL27" s="631">
        <v>7394521</v>
      </c>
      <c r="DM27" s="624"/>
      <c r="DN27" s="624"/>
      <c r="DO27" s="624"/>
      <c r="DP27" s="624"/>
      <c r="DQ27" s="624"/>
      <c r="DR27" s="624"/>
      <c r="DS27" s="624"/>
      <c r="DT27" s="624"/>
      <c r="DU27" s="624"/>
      <c r="DV27" s="625"/>
      <c r="DW27" s="628">
        <v>23</v>
      </c>
      <c r="DX27" s="657"/>
      <c r="DY27" s="657"/>
      <c r="DZ27" s="657"/>
      <c r="EA27" s="657"/>
      <c r="EB27" s="657"/>
      <c r="EC27" s="659"/>
    </row>
    <row r="28" spans="2:133" ht="11.25" customHeight="1" x14ac:dyDescent="0.15">
      <c r="B28" s="728" t="s">
        <v>297</v>
      </c>
      <c r="C28" s="729"/>
      <c r="D28" s="729"/>
      <c r="E28" s="729"/>
      <c r="F28" s="729"/>
      <c r="G28" s="729"/>
      <c r="H28" s="729"/>
      <c r="I28" s="729"/>
      <c r="J28" s="729"/>
      <c r="K28" s="729"/>
      <c r="L28" s="729"/>
      <c r="M28" s="729"/>
      <c r="N28" s="729"/>
      <c r="O28" s="729"/>
      <c r="P28" s="729"/>
      <c r="Q28" s="730"/>
      <c r="R28" s="623">
        <v>1366084</v>
      </c>
      <c r="S28" s="626"/>
      <c r="T28" s="626"/>
      <c r="U28" s="626"/>
      <c r="V28" s="626"/>
      <c r="W28" s="626"/>
      <c r="X28" s="626"/>
      <c r="Y28" s="627"/>
      <c r="Z28" s="685">
        <v>1.9</v>
      </c>
      <c r="AA28" s="685"/>
      <c r="AB28" s="685"/>
      <c r="AC28" s="685"/>
      <c r="AD28" s="686">
        <v>1366084</v>
      </c>
      <c r="AE28" s="686"/>
      <c r="AF28" s="686"/>
      <c r="AG28" s="686"/>
      <c r="AH28" s="686"/>
      <c r="AI28" s="686"/>
      <c r="AJ28" s="686"/>
      <c r="AK28" s="686"/>
      <c r="AL28" s="628">
        <v>4.5</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298</v>
      </c>
      <c r="CE28" s="664"/>
      <c r="CF28" s="664"/>
      <c r="CG28" s="664"/>
      <c r="CH28" s="664"/>
      <c r="CI28" s="664"/>
      <c r="CJ28" s="664"/>
      <c r="CK28" s="664"/>
      <c r="CL28" s="664"/>
      <c r="CM28" s="664"/>
      <c r="CN28" s="664"/>
      <c r="CO28" s="664"/>
      <c r="CP28" s="664"/>
      <c r="CQ28" s="665"/>
      <c r="CR28" s="623">
        <v>3445047</v>
      </c>
      <c r="CS28" s="626"/>
      <c r="CT28" s="626"/>
      <c r="CU28" s="626"/>
      <c r="CV28" s="626"/>
      <c r="CW28" s="626"/>
      <c r="CX28" s="626"/>
      <c r="CY28" s="627"/>
      <c r="CZ28" s="628">
        <v>5.0999999999999996</v>
      </c>
      <c r="DA28" s="657"/>
      <c r="DB28" s="657"/>
      <c r="DC28" s="658"/>
      <c r="DD28" s="631">
        <v>3299318</v>
      </c>
      <c r="DE28" s="626"/>
      <c r="DF28" s="626"/>
      <c r="DG28" s="626"/>
      <c r="DH28" s="626"/>
      <c r="DI28" s="626"/>
      <c r="DJ28" s="626"/>
      <c r="DK28" s="627"/>
      <c r="DL28" s="631">
        <v>3299318</v>
      </c>
      <c r="DM28" s="626"/>
      <c r="DN28" s="626"/>
      <c r="DO28" s="626"/>
      <c r="DP28" s="626"/>
      <c r="DQ28" s="626"/>
      <c r="DR28" s="626"/>
      <c r="DS28" s="626"/>
      <c r="DT28" s="626"/>
      <c r="DU28" s="626"/>
      <c r="DV28" s="627"/>
      <c r="DW28" s="628">
        <v>10.199999999999999</v>
      </c>
      <c r="DX28" s="657"/>
      <c r="DY28" s="657"/>
      <c r="DZ28" s="657"/>
      <c r="EA28" s="657"/>
      <c r="EB28" s="657"/>
      <c r="EC28" s="659"/>
    </row>
    <row r="29" spans="2:133" ht="11.25" customHeight="1" x14ac:dyDescent="0.15">
      <c r="B29" s="620" t="s">
        <v>299</v>
      </c>
      <c r="C29" s="621"/>
      <c r="D29" s="621"/>
      <c r="E29" s="621"/>
      <c r="F29" s="621"/>
      <c r="G29" s="621"/>
      <c r="H29" s="621"/>
      <c r="I29" s="621"/>
      <c r="J29" s="621"/>
      <c r="K29" s="621"/>
      <c r="L29" s="621"/>
      <c r="M29" s="621"/>
      <c r="N29" s="621"/>
      <c r="O29" s="621"/>
      <c r="P29" s="621"/>
      <c r="Q29" s="622"/>
      <c r="R29" s="623">
        <v>8066265</v>
      </c>
      <c r="S29" s="626"/>
      <c r="T29" s="626"/>
      <c r="U29" s="626"/>
      <c r="V29" s="626"/>
      <c r="W29" s="626"/>
      <c r="X29" s="626"/>
      <c r="Y29" s="627"/>
      <c r="Z29" s="685">
        <v>11.5</v>
      </c>
      <c r="AA29" s="685"/>
      <c r="AB29" s="685"/>
      <c r="AC29" s="685"/>
      <c r="AD29" s="686" t="s">
        <v>229</v>
      </c>
      <c r="AE29" s="686"/>
      <c r="AF29" s="686"/>
      <c r="AG29" s="686"/>
      <c r="AH29" s="686"/>
      <c r="AI29" s="686"/>
      <c r="AJ29" s="686"/>
      <c r="AK29" s="686"/>
      <c r="AL29" s="628" t="s">
        <v>229</v>
      </c>
      <c r="AM29" s="629"/>
      <c r="AN29" s="629"/>
      <c r="AO29" s="687"/>
      <c r="AP29" s="697" t="s">
        <v>218</v>
      </c>
      <c r="AQ29" s="698"/>
      <c r="AR29" s="698"/>
      <c r="AS29" s="698"/>
      <c r="AT29" s="698"/>
      <c r="AU29" s="698"/>
      <c r="AV29" s="698"/>
      <c r="AW29" s="698"/>
      <c r="AX29" s="698"/>
      <c r="AY29" s="698"/>
      <c r="AZ29" s="698"/>
      <c r="BA29" s="698"/>
      <c r="BB29" s="698"/>
      <c r="BC29" s="698"/>
      <c r="BD29" s="698"/>
      <c r="BE29" s="698"/>
      <c r="BF29" s="699"/>
      <c r="BG29" s="697" t="s">
        <v>300</v>
      </c>
      <c r="BH29" s="725"/>
      <c r="BI29" s="725"/>
      <c r="BJ29" s="725"/>
      <c r="BK29" s="725"/>
      <c r="BL29" s="725"/>
      <c r="BM29" s="725"/>
      <c r="BN29" s="725"/>
      <c r="BO29" s="725"/>
      <c r="BP29" s="725"/>
      <c r="BQ29" s="726"/>
      <c r="BR29" s="697" t="s">
        <v>301</v>
      </c>
      <c r="BS29" s="725"/>
      <c r="BT29" s="725"/>
      <c r="BU29" s="725"/>
      <c r="BV29" s="725"/>
      <c r="BW29" s="725"/>
      <c r="BX29" s="725"/>
      <c r="BY29" s="725"/>
      <c r="BZ29" s="725"/>
      <c r="CA29" s="725"/>
      <c r="CB29" s="726"/>
      <c r="CD29" s="707" t="s">
        <v>302</v>
      </c>
      <c r="CE29" s="708"/>
      <c r="CF29" s="667" t="s">
        <v>70</v>
      </c>
      <c r="CG29" s="664"/>
      <c r="CH29" s="664"/>
      <c r="CI29" s="664"/>
      <c r="CJ29" s="664"/>
      <c r="CK29" s="664"/>
      <c r="CL29" s="664"/>
      <c r="CM29" s="664"/>
      <c r="CN29" s="664"/>
      <c r="CO29" s="664"/>
      <c r="CP29" s="664"/>
      <c r="CQ29" s="665"/>
      <c r="CR29" s="623">
        <v>3445047</v>
      </c>
      <c r="CS29" s="624"/>
      <c r="CT29" s="624"/>
      <c r="CU29" s="624"/>
      <c r="CV29" s="624"/>
      <c r="CW29" s="624"/>
      <c r="CX29" s="624"/>
      <c r="CY29" s="625"/>
      <c r="CZ29" s="628">
        <v>5.0999999999999996</v>
      </c>
      <c r="DA29" s="657"/>
      <c r="DB29" s="657"/>
      <c r="DC29" s="658"/>
      <c r="DD29" s="631">
        <v>3299318</v>
      </c>
      <c r="DE29" s="624"/>
      <c r="DF29" s="624"/>
      <c r="DG29" s="624"/>
      <c r="DH29" s="624"/>
      <c r="DI29" s="624"/>
      <c r="DJ29" s="624"/>
      <c r="DK29" s="625"/>
      <c r="DL29" s="631">
        <v>3299318</v>
      </c>
      <c r="DM29" s="624"/>
      <c r="DN29" s="624"/>
      <c r="DO29" s="624"/>
      <c r="DP29" s="624"/>
      <c r="DQ29" s="624"/>
      <c r="DR29" s="624"/>
      <c r="DS29" s="624"/>
      <c r="DT29" s="624"/>
      <c r="DU29" s="624"/>
      <c r="DV29" s="625"/>
      <c r="DW29" s="628">
        <v>10.199999999999999</v>
      </c>
      <c r="DX29" s="657"/>
      <c r="DY29" s="657"/>
      <c r="DZ29" s="657"/>
      <c r="EA29" s="657"/>
      <c r="EB29" s="657"/>
      <c r="EC29" s="659"/>
    </row>
    <row r="30" spans="2:133" ht="11.25" customHeight="1" x14ac:dyDescent="0.15">
      <c r="B30" s="620" t="s">
        <v>303</v>
      </c>
      <c r="C30" s="621"/>
      <c r="D30" s="621"/>
      <c r="E30" s="621"/>
      <c r="F30" s="621"/>
      <c r="G30" s="621"/>
      <c r="H30" s="621"/>
      <c r="I30" s="621"/>
      <c r="J30" s="621"/>
      <c r="K30" s="621"/>
      <c r="L30" s="621"/>
      <c r="M30" s="621"/>
      <c r="N30" s="621"/>
      <c r="O30" s="621"/>
      <c r="P30" s="621"/>
      <c r="Q30" s="622"/>
      <c r="R30" s="623">
        <v>1279995</v>
      </c>
      <c r="S30" s="626"/>
      <c r="T30" s="626"/>
      <c r="U30" s="626"/>
      <c r="V30" s="626"/>
      <c r="W30" s="626"/>
      <c r="X30" s="626"/>
      <c r="Y30" s="627"/>
      <c r="Z30" s="685">
        <v>1.8</v>
      </c>
      <c r="AA30" s="685"/>
      <c r="AB30" s="685"/>
      <c r="AC30" s="685"/>
      <c r="AD30" s="686">
        <v>1243299</v>
      </c>
      <c r="AE30" s="686"/>
      <c r="AF30" s="686"/>
      <c r="AG30" s="686"/>
      <c r="AH30" s="686"/>
      <c r="AI30" s="686"/>
      <c r="AJ30" s="686"/>
      <c r="AK30" s="686"/>
      <c r="AL30" s="628">
        <v>4.0999999999999996</v>
      </c>
      <c r="AM30" s="629"/>
      <c r="AN30" s="629"/>
      <c r="AO30" s="687"/>
      <c r="AP30" s="713" t="s">
        <v>304</v>
      </c>
      <c r="AQ30" s="714"/>
      <c r="AR30" s="714"/>
      <c r="AS30" s="714"/>
      <c r="AT30" s="719" t="s">
        <v>305</v>
      </c>
      <c r="AU30" s="230"/>
      <c r="AV30" s="230"/>
      <c r="AW30" s="230"/>
      <c r="AX30" s="722" t="s">
        <v>184</v>
      </c>
      <c r="AY30" s="723"/>
      <c r="AZ30" s="723"/>
      <c r="BA30" s="723"/>
      <c r="BB30" s="723"/>
      <c r="BC30" s="723"/>
      <c r="BD30" s="723"/>
      <c r="BE30" s="723"/>
      <c r="BF30" s="724"/>
      <c r="BG30" s="703">
        <v>98</v>
      </c>
      <c r="BH30" s="704"/>
      <c r="BI30" s="704"/>
      <c r="BJ30" s="704"/>
      <c r="BK30" s="704"/>
      <c r="BL30" s="704"/>
      <c r="BM30" s="705">
        <v>95.9</v>
      </c>
      <c r="BN30" s="704"/>
      <c r="BO30" s="704"/>
      <c r="BP30" s="704"/>
      <c r="BQ30" s="706"/>
      <c r="BR30" s="703">
        <v>98.1</v>
      </c>
      <c r="BS30" s="704"/>
      <c r="BT30" s="704"/>
      <c r="BU30" s="704"/>
      <c r="BV30" s="704"/>
      <c r="BW30" s="704"/>
      <c r="BX30" s="705">
        <v>95.6</v>
      </c>
      <c r="BY30" s="704"/>
      <c r="BZ30" s="704"/>
      <c r="CA30" s="704"/>
      <c r="CB30" s="706"/>
      <c r="CD30" s="709"/>
      <c r="CE30" s="710"/>
      <c r="CF30" s="667" t="s">
        <v>306</v>
      </c>
      <c r="CG30" s="664"/>
      <c r="CH30" s="664"/>
      <c r="CI30" s="664"/>
      <c r="CJ30" s="664"/>
      <c r="CK30" s="664"/>
      <c r="CL30" s="664"/>
      <c r="CM30" s="664"/>
      <c r="CN30" s="664"/>
      <c r="CO30" s="664"/>
      <c r="CP30" s="664"/>
      <c r="CQ30" s="665"/>
      <c r="CR30" s="623">
        <v>3152511</v>
      </c>
      <c r="CS30" s="626"/>
      <c r="CT30" s="626"/>
      <c r="CU30" s="626"/>
      <c r="CV30" s="626"/>
      <c r="CW30" s="626"/>
      <c r="CX30" s="626"/>
      <c r="CY30" s="627"/>
      <c r="CZ30" s="628">
        <v>4.5999999999999996</v>
      </c>
      <c r="DA30" s="657"/>
      <c r="DB30" s="657"/>
      <c r="DC30" s="658"/>
      <c r="DD30" s="631">
        <v>3025411</v>
      </c>
      <c r="DE30" s="626"/>
      <c r="DF30" s="626"/>
      <c r="DG30" s="626"/>
      <c r="DH30" s="626"/>
      <c r="DI30" s="626"/>
      <c r="DJ30" s="626"/>
      <c r="DK30" s="627"/>
      <c r="DL30" s="631">
        <v>3025411</v>
      </c>
      <c r="DM30" s="626"/>
      <c r="DN30" s="626"/>
      <c r="DO30" s="626"/>
      <c r="DP30" s="626"/>
      <c r="DQ30" s="626"/>
      <c r="DR30" s="626"/>
      <c r="DS30" s="626"/>
      <c r="DT30" s="626"/>
      <c r="DU30" s="626"/>
      <c r="DV30" s="627"/>
      <c r="DW30" s="628">
        <v>9.4</v>
      </c>
      <c r="DX30" s="657"/>
      <c r="DY30" s="657"/>
      <c r="DZ30" s="657"/>
      <c r="EA30" s="657"/>
      <c r="EB30" s="657"/>
      <c r="EC30" s="659"/>
    </row>
    <row r="31" spans="2:133" ht="11.25" customHeight="1" x14ac:dyDescent="0.15">
      <c r="B31" s="620" t="s">
        <v>307</v>
      </c>
      <c r="C31" s="621"/>
      <c r="D31" s="621"/>
      <c r="E31" s="621"/>
      <c r="F31" s="621"/>
      <c r="G31" s="621"/>
      <c r="H31" s="621"/>
      <c r="I31" s="621"/>
      <c r="J31" s="621"/>
      <c r="K31" s="621"/>
      <c r="L31" s="621"/>
      <c r="M31" s="621"/>
      <c r="N31" s="621"/>
      <c r="O31" s="621"/>
      <c r="P31" s="621"/>
      <c r="Q31" s="622"/>
      <c r="R31" s="623">
        <v>24555</v>
      </c>
      <c r="S31" s="626"/>
      <c r="T31" s="626"/>
      <c r="U31" s="626"/>
      <c r="V31" s="626"/>
      <c r="W31" s="626"/>
      <c r="X31" s="626"/>
      <c r="Y31" s="627"/>
      <c r="Z31" s="685">
        <v>0</v>
      </c>
      <c r="AA31" s="685"/>
      <c r="AB31" s="685"/>
      <c r="AC31" s="685"/>
      <c r="AD31" s="686" t="s">
        <v>229</v>
      </c>
      <c r="AE31" s="686"/>
      <c r="AF31" s="686"/>
      <c r="AG31" s="686"/>
      <c r="AH31" s="686"/>
      <c r="AI31" s="686"/>
      <c r="AJ31" s="686"/>
      <c r="AK31" s="686"/>
      <c r="AL31" s="628" t="s">
        <v>229</v>
      </c>
      <c r="AM31" s="629"/>
      <c r="AN31" s="629"/>
      <c r="AO31" s="687"/>
      <c r="AP31" s="715"/>
      <c r="AQ31" s="716"/>
      <c r="AR31" s="716"/>
      <c r="AS31" s="716"/>
      <c r="AT31" s="720"/>
      <c r="AU31" s="229" t="s">
        <v>308</v>
      </c>
      <c r="AV31" s="229"/>
      <c r="AW31" s="229"/>
      <c r="AX31" s="620" t="s">
        <v>309</v>
      </c>
      <c r="AY31" s="621"/>
      <c r="AZ31" s="621"/>
      <c r="BA31" s="621"/>
      <c r="BB31" s="621"/>
      <c r="BC31" s="621"/>
      <c r="BD31" s="621"/>
      <c r="BE31" s="621"/>
      <c r="BF31" s="622"/>
      <c r="BG31" s="701">
        <v>98</v>
      </c>
      <c r="BH31" s="624"/>
      <c r="BI31" s="624"/>
      <c r="BJ31" s="624"/>
      <c r="BK31" s="624"/>
      <c r="BL31" s="624"/>
      <c r="BM31" s="629">
        <v>95.4</v>
      </c>
      <c r="BN31" s="702"/>
      <c r="BO31" s="702"/>
      <c r="BP31" s="702"/>
      <c r="BQ31" s="663"/>
      <c r="BR31" s="701">
        <v>98.1</v>
      </c>
      <c r="BS31" s="624"/>
      <c r="BT31" s="624"/>
      <c r="BU31" s="624"/>
      <c r="BV31" s="624"/>
      <c r="BW31" s="624"/>
      <c r="BX31" s="629">
        <v>95.4</v>
      </c>
      <c r="BY31" s="702"/>
      <c r="BZ31" s="702"/>
      <c r="CA31" s="702"/>
      <c r="CB31" s="663"/>
      <c r="CD31" s="709"/>
      <c r="CE31" s="710"/>
      <c r="CF31" s="667" t="s">
        <v>310</v>
      </c>
      <c r="CG31" s="664"/>
      <c r="CH31" s="664"/>
      <c r="CI31" s="664"/>
      <c r="CJ31" s="664"/>
      <c r="CK31" s="664"/>
      <c r="CL31" s="664"/>
      <c r="CM31" s="664"/>
      <c r="CN31" s="664"/>
      <c r="CO31" s="664"/>
      <c r="CP31" s="664"/>
      <c r="CQ31" s="665"/>
      <c r="CR31" s="623">
        <v>292536</v>
      </c>
      <c r="CS31" s="624"/>
      <c r="CT31" s="624"/>
      <c r="CU31" s="624"/>
      <c r="CV31" s="624"/>
      <c r="CW31" s="624"/>
      <c r="CX31" s="624"/>
      <c r="CY31" s="625"/>
      <c r="CZ31" s="628">
        <v>0.4</v>
      </c>
      <c r="DA31" s="657"/>
      <c r="DB31" s="657"/>
      <c r="DC31" s="658"/>
      <c r="DD31" s="631">
        <v>273907</v>
      </c>
      <c r="DE31" s="624"/>
      <c r="DF31" s="624"/>
      <c r="DG31" s="624"/>
      <c r="DH31" s="624"/>
      <c r="DI31" s="624"/>
      <c r="DJ31" s="624"/>
      <c r="DK31" s="625"/>
      <c r="DL31" s="631">
        <v>273907</v>
      </c>
      <c r="DM31" s="624"/>
      <c r="DN31" s="624"/>
      <c r="DO31" s="624"/>
      <c r="DP31" s="624"/>
      <c r="DQ31" s="624"/>
      <c r="DR31" s="624"/>
      <c r="DS31" s="624"/>
      <c r="DT31" s="624"/>
      <c r="DU31" s="624"/>
      <c r="DV31" s="625"/>
      <c r="DW31" s="628">
        <v>0.9</v>
      </c>
      <c r="DX31" s="657"/>
      <c r="DY31" s="657"/>
      <c r="DZ31" s="657"/>
      <c r="EA31" s="657"/>
      <c r="EB31" s="657"/>
      <c r="EC31" s="659"/>
    </row>
    <row r="32" spans="2:133" ht="11.25" customHeight="1" x14ac:dyDescent="0.15">
      <c r="B32" s="620" t="s">
        <v>311</v>
      </c>
      <c r="C32" s="621"/>
      <c r="D32" s="621"/>
      <c r="E32" s="621"/>
      <c r="F32" s="621"/>
      <c r="G32" s="621"/>
      <c r="H32" s="621"/>
      <c r="I32" s="621"/>
      <c r="J32" s="621"/>
      <c r="K32" s="621"/>
      <c r="L32" s="621"/>
      <c r="M32" s="621"/>
      <c r="N32" s="621"/>
      <c r="O32" s="621"/>
      <c r="P32" s="621"/>
      <c r="Q32" s="622"/>
      <c r="R32" s="623">
        <v>2081701</v>
      </c>
      <c r="S32" s="626"/>
      <c r="T32" s="626"/>
      <c r="U32" s="626"/>
      <c r="V32" s="626"/>
      <c r="W32" s="626"/>
      <c r="X32" s="626"/>
      <c r="Y32" s="627"/>
      <c r="Z32" s="685">
        <v>3</v>
      </c>
      <c r="AA32" s="685"/>
      <c r="AB32" s="685"/>
      <c r="AC32" s="685"/>
      <c r="AD32" s="686" t="s">
        <v>229</v>
      </c>
      <c r="AE32" s="686"/>
      <c r="AF32" s="686"/>
      <c r="AG32" s="686"/>
      <c r="AH32" s="686"/>
      <c r="AI32" s="686"/>
      <c r="AJ32" s="686"/>
      <c r="AK32" s="686"/>
      <c r="AL32" s="628" t="s">
        <v>128</v>
      </c>
      <c r="AM32" s="629"/>
      <c r="AN32" s="629"/>
      <c r="AO32" s="687"/>
      <c r="AP32" s="717"/>
      <c r="AQ32" s="718"/>
      <c r="AR32" s="718"/>
      <c r="AS32" s="718"/>
      <c r="AT32" s="721"/>
      <c r="AU32" s="231"/>
      <c r="AV32" s="231"/>
      <c r="AW32" s="231"/>
      <c r="AX32" s="635" t="s">
        <v>312</v>
      </c>
      <c r="AY32" s="636"/>
      <c r="AZ32" s="636"/>
      <c r="BA32" s="636"/>
      <c r="BB32" s="636"/>
      <c r="BC32" s="636"/>
      <c r="BD32" s="636"/>
      <c r="BE32" s="636"/>
      <c r="BF32" s="637"/>
      <c r="BG32" s="700">
        <v>98</v>
      </c>
      <c r="BH32" s="639"/>
      <c r="BI32" s="639"/>
      <c r="BJ32" s="639"/>
      <c r="BK32" s="639"/>
      <c r="BL32" s="639"/>
      <c r="BM32" s="683">
        <v>96.1</v>
      </c>
      <c r="BN32" s="639"/>
      <c r="BO32" s="639"/>
      <c r="BP32" s="639"/>
      <c r="BQ32" s="676"/>
      <c r="BR32" s="700">
        <v>98</v>
      </c>
      <c r="BS32" s="639"/>
      <c r="BT32" s="639"/>
      <c r="BU32" s="639"/>
      <c r="BV32" s="639"/>
      <c r="BW32" s="639"/>
      <c r="BX32" s="683">
        <v>95.5</v>
      </c>
      <c r="BY32" s="639"/>
      <c r="BZ32" s="639"/>
      <c r="CA32" s="639"/>
      <c r="CB32" s="676"/>
      <c r="CD32" s="711"/>
      <c r="CE32" s="712"/>
      <c r="CF32" s="667" t="s">
        <v>313</v>
      </c>
      <c r="CG32" s="664"/>
      <c r="CH32" s="664"/>
      <c r="CI32" s="664"/>
      <c r="CJ32" s="664"/>
      <c r="CK32" s="664"/>
      <c r="CL32" s="664"/>
      <c r="CM32" s="664"/>
      <c r="CN32" s="664"/>
      <c r="CO32" s="664"/>
      <c r="CP32" s="664"/>
      <c r="CQ32" s="665"/>
      <c r="CR32" s="623" t="s">
        <v>128</v>
      </c>
      <c r="CS32" s="626"/>
      <c r="CT32" s="626"/>
      <c r="CU32" s="626"/>
      <c r="CV32" s="626"/>
      <c r="CW32" s="626"/>
      <c r="CX32" s="626"/>
      <c r="CY32" s="627"/>
      <c r="CZ32" s="628" t="s">
        <v>229</v>
      </c>
      <c r="DA32" s="657"/>
      <c r="DB32" s="657"/>
      <c r="DC32" s="658"/>
      <c r="DD32" s="631" t="s">
        <v>229</v>
      </c>
      <c r="DE32" s="626"/>
      <c r="DF32" s="626"/>
      <c r="DG32" s="626"/>
      <c r="DH32" s="626"/>
      <c r="DI32" s="626"/>
      <c r="DJ32" s="626"/>
      <c r="DK32" s="627"/>
      <c r="DL32" s="631" t="s">
        <v>229</v>
      </c>
      <c r="DM32" s="626"/>
      <c r="DN32" s="626"/>
      <c r="DO32" s="626"/>
      <c r="DP32" s="626"/>
      <c r="DQ32" s="626"/>
      <c r="DR32" s="626"/>
      <c r="DS32" s="626"/>
      <c r="DT32" s="626"/>
      <c r="DU32" s="626"/>
      <c r="DV32" s="627"/>
      <c r="DW32" s="628" t="s">
        <v>229</v>
      </c>
      <c r="DX32" s="657"/>
      <c r="DY32" s="657"/>
      <c r="DZ32" s="657"/>
      <c r="EA32" s="657"/>
      <c r="EB32" s="657"/>
      <c r="EC32" s="659"/>
    </row>
    <row r="33" spans="2:133" ht="11.25" customHeight="1" x14ac:dyDescent="0.15">
      <c r="B33" s="620" t="s">
        <v>314</v>
      </c>
      <c r="C33" s="621"/>
      <c r="D33" s="621"/>
      <c r="E33" s="621"/>
      <c r="F33" s="621"/>
      <c r="G33" s="621"/>
      <c r="H33" s="621"/>
      <c r="I33" s="621"/>
      <c r="J33" s="621"/>
      <c r="K33" s="621"/>
      <c r="L33" s="621"/>
      <c r="M33" s="621"/>
      <c r="N33" s="621"/>
      <c r="O33" s="621"/>
      <c r="P33" s="621"/>
      <c r="Q33" s="622"/>
      <c r="R33" s="623">
        <v>1837434</v>
      </c>
      <c r="S33" s="626"/>
      <c r="T33" s="626"/>
      <c r="U33" s="626"/>
      <c r="V33" s="626"/>
      <c r="W33" s="626"/>
      <c r="X33" s="626"/>
      <c r="Y33" s="627"/>
      <c r="Z33" s="685">
        <v>2.6</v>
      </c>
      <c r="AA33" s="685"/>
      <c r="AB33" s="685"/>
      <c r="AC33" s="685"/>
      <c r="AD33" s="686" t="s">
        <v>128</v>
      </c>
      <c r="AE33" s="686"/>
      <c r="AF33" s="686"/>
      <c r="AG33" s="686"/>
      <c r="AH33" s="686"/>
      <c r="AI33" s="686"/>
      <c r="AJ33" s="686"/>
      <c r="AK33" s="686"/>
      <c r="AL33" s="628" t="s">
        <v>229</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315</v>
      </c>
      <c r="CE33" s="664"/>
      <c r="CF33" s="664"/>
      <c r="CG33" s="664"/>
      <c r="CH33" s="664"/>
      <c r="CI33" s="664"/>
      <c r="CJ33" s="664"/>
      <c r="CK33" s="664"/>
      <c r="CL33" s="664"/>
      <c r="CM33" s="664"/>
      <c r="CN33" s="664"/>
      <c r="CO33" s="664"/>
      <c r="CP33" s="664"/>
      <c r="CQ33" s="665"/>
      <c r="CR33" s="623">
        <v>19067698</v>
      </c>
      <c r="CS33" s="624"/>
      <c r="CT33" s="624"/>
      <c r="CU33" s="624"/>
      <c r="CV33" s="624"/>
      <c r="CW33" s="624"/>
      <c r="CX33" s="624"/>
      <c r="CY33" s="625"/>
      <c r="CZ33" s="628">
        <v>28.1</v>
      </c>
      <c r="DA33" s="657"/>
      <c r="DB33" s="657"/>
      <c r="DC33" s="658"/>
      <c r="DD33" s="631">
        <v>14752828</v>
      </c>
      <c r="DE33" s="624"/>
      <c r="DF33" s="624"/>
      <c r="DG33" s="624"/>
      <c r="DH33" s="624"/>
      <c r="DI33" s="624"/>
      <c r="DJ33" s="624"/>
      <c r="DK33" s="625"/>
      <c r="DL33" s="631">
        <v>11612194</v>
      </c>
      <c r="DM33" s="624"/>
      <c r="DN33" s="624"/>
      <c r="DO33" s="624"/>
      <c r="DP33" s="624"/>
      <c r="DQ33" s="624"/>
      <c r="DR33" s="624"/>
      <c r="DS33" s="624"/>
      <c r="DT33" s="624"/>
      <c r="DU33" s="624"/>
      <c r="DV33" s="625"/>
      <c r="DW33" s="628">
        <v>36.1</v>
      </c>
      <c r="DX33" s="657"/>
      <c r="DY33" s="657"/>
      <c r="DZ33" s="657"/>
      <c r="EA33" s="657"/>
      <c r="EB33" s="657"/>
      <c r="EC33" s="659"/>
    </row>
    <row r="34" spans="2:133" ht="11.25" customHeight="1" x14ac:dyDescent="0.15">
      <c r="B34" s="620" t="s">
        <v>316</v>
      </c>
      <c r="C34" s="621"/>
      <c r="D34" s="621"/>
      <c r="E34" s="621"/>
      <c r="F34" s="621"/>
      <c r="G34" s="621"/>
      <c r="H34" s="621"/>
      <c r="I34" s="621"/>
      <c r="J34" s="621"/>
      <c r="K34" s="621"/>
      <c r="L34" s="621"/>
      <c r="M34" s="621"/>
      <c r="N34" s="621"/>
      <c r="O34" s="621"/>
      <c r="P34" s="621"/>
      <c r="Q34" s="622"/>
      <c r="R34" s="623">
        <v>487283</v>
      </c>
      <c r="S34" s="626"/>
      <c r="T34" s="626"/>
      <c r="U34" s="626"/>
      <c r="V34" s="626"/>
      <c r="W34" s="626"/>
      <c r="X34" s="626"/>
      <c r="Y34" s="627"/>
      <c r="Z34" s="685">
        <v>0.7</v>
      </c>
      <c r="AA34" s="685"/>
      <c r="AB34" s="685"/>
      <c r="AC34" s="685"/>
      <c r="AD34" s="686">
        <v>61526</v>
      </c>
      <c r="AE34" s="686"/>
      <c r="AF34" s="686"/>
      <c r="AG34" s="686"/>
      <c r="AH34" s="686"/>
      <c r="AI34" s="686"/>
      <c r="AJ34" s="686"/>
      <c r="AK34" s="686"/>
      <c r="AL34" s="628">
        <v>0.2</v>
      </c>
      <c r="AM34" s="629"/>
      <c r="AN34" s="629"/>
      <c r="AO34" s="687"/>
      <c r="AP34" s="234"/>
      <c r="AQ34" s="697" t="s">
        <v>317</v>
      </c>
      <c r="AR34" s="698"/>
      <c r="AS34" s="698"/>
      <c r="AT34" s="698"/>
      <c r="AU34" s="698"/>
      <c r="AV34" s="698"/>
      <c r="AW34" s="698"/>
      <c r="AX34" s="698"/>
      <c r="AY34" s="698"/>
      <c r="AZ34" s="698"/>
      <c r="BA34" s="698"/>
      <c r="BB34" s="698"/>
      <c r="BC34" s="698"/>
      <c r="BD34" s="698"/>
      <c r="BE34" s="698"/>
      <c r="BF34" s="699"/>
      <c r="BG34" s="697" t="s">
        <v>318</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319</v>
      </c>
      <c r="CE34" s="664"/>
      <c r="CF34" s="664"/>
      <c r="CG34" s="664"/>
      <c r="CH34" s="664"/>
      <c r="CI34" s="664"/>
      <c r="CJ34" s="664"/>
      <c r="CK34" s="664"/>
      <c r="CL34" s="664"/>
      <c r="CM34" s="664"/>
      <c r="CN34" s="664"/>
      <c r="CO34" s="664"/>
      <c r="CP34" s="664"/>
      <c r="CQ34" s="665"/>
      <c r="CR34" s="623">
        <v>9253589</v>
      </c>
      <c r="CS34" s="626"/>
      <c r="CT34" s="626"/>
      <c r="CU34" s="626"/>
      <c r="CV34" s="626"/>
      <c r="CW34" s="626"/>
      <c r="CX34" s="626"/>
      <c r="CY34" s="627"/>
      <c r="CZ34" s="628">
        <v>13.6</v>
      </c>
      <c r="DA34" s="657"/>
      <c r="DB34" s="657"/>
      <c r="DC34" s="658"/>
      <c r="DD34" s="631">
        <v>6748654</v>
      </c>
      <c r="DE34" s="626"/>
      <c r="DF34" s="626"/>
      <c r="DG34" s="626"/>
      <c r="DH34" s="626"/>
      <c r="DI34" s="626"/>
      <c r="DJ34" s="626"/>
      <c r="DK34" s="627"/>
      <c r="DL34" s="631">
        <v>5508251</v>
      </c>
      <c r="DM34" s="626"/>
      <c r="DN34" s="626"/>
      <c r="DO34" s="626"/>
      <c r="DP34" s="626"/>
      <c r="DQ34" s="626"/>
      <c r="DR34" s="626"/>
      <c r="DS34" s="626"/>
      <c r="DT34" s="626"/>
      <c r="DU34" s="626"/>
      <c r="DV34" s="627"/>
      <c r="DW34" s="628">
        <v>17.100000000000001</v>
      </c>
      <c r="DX34" s="657"/>
      <c r="DY34" s="657"/>
      <c r="DZ34" s="657"/>
      <c r="EA34" s="657"/>
      <c r="EB34" s="657"/>
      <c r="EC34" s="659"/>
    </row>
    <row r="35" spans="2:133" ht="11.25" customHeight="1" x14ac:dyDescent="0.15">
      <c r="B35" s="620" t="s">
        <v>320</v>
      </c>
      <c r="C35" s="621"/>
      <c r="D35" s="621"/>
      <c r="E35" s="621"/>
      <c r="F35" s="621"/>
      <c r="G35" s="621"/>
      <c r="H35" s="621"/>
      <c r="I35" s="621"/>
      <c r="J35" s="621"/>
      <c r="K35" s="621"/>
      <c r="L35" s="621"/>
      <c r="M35" s="621"/>
      <c r="N35" s="621"/>
      <c r="O35" s="621"/>
      <c r="P35" s="621"/>
      <c r="Q35" s="622"/>
      <c r="R35" s="623">
        <v>3858628</v>
      </c>
      <c r="S35" s="626"/>
      <c r="T35" s="626"/>
      <c r="U35" s="626"/>
      <c r="V35" s="626"/>
      <c r="W35" s="626"/>
      <c r="X35" s="626"/>
      <c r="Y35" s="627"/>
      <c r="Z35" s="685">
        <v>5.5</v>
      </c>
      <c r="AA35" s="685"/>
      <c r="AB35" s="685"/>
      <c r="AC35" s="685"/>
      <c r="AD35" s="686" t="s">
        <v>128</v>
      </c>
      <c r="AE35" s="686"/>
      <c r="AF35" s="686"/>
      <c r="AG35" s="686"/>
      <c r="AH35" s="686"/>
      <c r="AI35" s="686"/>
      <c r="AJ35" s="686"/>
      <c r="AK35" s="686"/>
      <c r="AL35" s="628" t="s">
        <v>128</v>
      </c>
      <c r="AM35" s="629"/>
      <c r="AN35" s="629"/>
      <c r="AO35" s="687"/>
      <c r="AP35" s="234"/>
      <c r="AQ35" s="691" t="s">
        <v>321</v>
      </c>
      <c r="AR35" s="692"/>
      <c r="AS35" s="692"/>
      <c r="AT35" s="692"/>
      <c r="AU35" s="692"/>
      <c r="AV35" s="692"/>
      <c r="AW35" s="692"/>
      <c r="AX35" s="692"/>
      <c r="AY35" s="693"/>
      <c r="AZ35" s="688">
        <v>5452358</v>
      </c>
      <c r="BA35" s="689"/>
      <c r="BB35" s="689"/>
      <c r="BC35" s="689"/>
      <c r="BD35" s="689"/>
      <c r="BE35" s="689"/>
      <c r="BF35" s="690"/>
      <c r="BG35" s="694" t="s">
        <v>322</v>
      </c>
      <c r="BH35" s="695"/>
      <c r="BI35" s="695"/>
      <c r="BJ35" s="695"/>
      <c r="BK35" s="695"/>
      <c r="BL35" s="695"/>
      <c r="BM35" s="695"/>
      <c r="BN35" s="695"/>
      <c r="BO35" s="695"/>
      <c r="BP35" s="695"/>
      <c r="BQ35" s="695"/>
      <c r="BR35" s="695"/>
      <c r="BS35" s="695"/>
      <c r="BT35" s="695"/>
      <c r="BU35" s="696"/>
      <c r="BV35" s="688">
        <v>411429</v>
      </c>
      <c r="BW35" s="689"/>
      <c r="BX35" s="689"/>
      <c r="BY35" s="689"/>
      <c r="BZ35" s="689"/>
      <c r="CA35" s="689"/>
      <c r="CB35" s="690"/>
      <c r="CD35" s="667" t="s">
        <v>323</v>
      </c>
      <c r="CE35" s="664"/>
      <c r="CF35" s="664"/>
      <c r="CG35" s="664"/>
      <c r="CH35" s="664"/>
      <c r="CI35" s="664"/>
      <c r="CJ35" s="664"/>
      <c r="CK35" s="664"/>
      <c r="CL35" s="664"/>
      <c r="CM35" s="664"/>
      <c r="CN35" s="664"/>
      <c r="CO35" s="664"/>
      <c r="CP35" s="664"/>
      <c r="CQ35" s="665"/>
      <c r="CR35" s="623">
        <v>245912</v>
      </c>
      <c r="CS35" s="624"/>
      <c r="CT35" s="624"/>
      <c r="CU35" s="624"/>
      <c r="CV35" s="624"/>
      <c r="CW35" s="624"/>
      <c r="CX35" s="624"/>
      <c r="CY35" s="625"/>
      <c r="CZ35" s="628">
        <v>0.4</v>
      </c>
      <c r="DA35" s="657"/>
      <c r="DB35" s="657"/>
      <c r="DC35" s="658"/>
      <c r="DD35" s="631">
        <v>206010</v>
      </c>
      <c r="DE35" s="624"/>
      <c r="DF35" s="624"/>
      <c r="DG35" s="624"/>
      <c r="DH35" s="624"/>
      <c r="DI35" s="624"/>
      <c r="DJ35" s="624"/>
      <c r="DK35" s="625"/>
      <c r="DL35" s="631">
        <v>187077</v>
      </c>
      <c r="DM35" s="624"/>
      <c r="DN35" s="624"/>
      <c r="DO35" s="624"/>
      <c r="DP35" s="624"/>
      <c r="DQ35" s="624"/>
      <c r="DR35" s="624"/>
      <c r="DS35" s="624"/>
      <c r="DT35" s="624"/>
      <c r="DU35" s="624"/>
      <c r="DV35" s="625"/>
      <c r="DW35" s="628">
        <v>0.6</v>
      </c>
      <c r="DX35" s="657"/>
      <c r="DY35" s="657"/>
      <c r="DZ35" s="657"/>
      <c r="EA35" s="657"/>
      <c r="EB35" s="657"/>
      <c r="EC35" s="659"/>
    </row>
    <row r="36" spans="2:133" ht="11.25" customHeight="1" x14ac:dyDescent="0.15">
      <c r="B36" s="620" t="s">
        <v>324</v>
      </c>
      <c r="C36" s="621"/>
      <c r="D36" s="621"/>
      <c r="E36" s="621"/>
      <c r="F36" s="621"/>
      <c r="G36" s="621"/>
      <c r="H36" s="621"/>
      <c r="I36" s="621"/>
      <c r="J36" s="621"/>
      <c r="K36" s="621"/>
      <c r="L36" s="621"/>
      <c r="M36" s="621"/>
      <c r="N36" s="621"/>
      <c r="O36" s="621"/>
      <c r="P36" s="621"/>
      <c r="Q36" s="622"/>
      <c r="R36" s="623" t="s">
        <v>229</v>
      </c>
      <c r="S36" s="626"/>
      <c r="T36" s="626"/>
      <c r="U36" s="626"/>
      <c r="V36" s="626"/>
      <c r="W36" s="626"/>
      <c r="X36" s="626"/>
      <c r="Y36" s="627"/>
      <c r="Z36" s="685" t="s">
        <v>128</v>
      </c>
      <c r="AA36" s="685"/>
      <c r="AB36" s="685"/>
      <c r="AC36" s="685"/>
      <c r="AD36" s="686" t="s">
        <v>229</v>
      </c>
      <c r="AE36" s="686"/>
      <c r="AF36" s="686"/>
      <c r="AG36" s="686"/>
      <c r="AH36" s="686"/>
      <c r="AI36" s="686"/>
      <c r="AJ36" s="686"/>
      <c r="AK36" s="686"/>
      <c r="AL36" s="628" t="s">
        <v>128</v>
      </c>
      <c r="AM36" s="629"/>
      <c r="AN36" s="629"/>
      <c r="AO36" s="687"/>
      <c r="AQ36" s="660" t="s">
        <v>325</v>
      </c>
      <c r="AR36" s="661"/>
      <c r="AS36" s="661"/>
      <c r="AT36" s="661"/>
      <c r="AU36" s="661"/>
      <c r="AV36" s="661"/>
      <c r="AW36" s="661"/>
      <c r="AX36" s="661"/>
      <c r="AY36" s="662"/>
      <c r="AZ36" s="623">
        <v>991712</v>
      </c>
      <c r="BA36" s="626"/>
      <c r="BB36" s="626"/>
      <c r="BC36" s="626"/>
      <c r="BD36" s="624"/>
      <c r="BE36" s="624"/>
      <c r="BF36" s="663"/>
      <c r="BG36" s="667" t="s">
        <v>326</v>
      </c>
      <c r="BH36" s="664"/>
      <c r="BI36" s="664"/>
      <c r="BJ36" s="664"/>
      <c r="BK36" s="664"/>
      <c r="BL36" s="664"/>
      <c r="BM36" s="664"/>
      <c r="BN36" s="664"/>
      <c r="BO36" s="664"/>
      <c r="BP36" s="664"/>
      <c r="BQ36" s="664"/>
      <c r="BR36" s="664"/>
      <c r="BS36" s="664"/>
      <c r="BT36" s="664"/>
      <c r="BU36" s="665"/>
      <c r="BV36" s="623">
        <v>133943</v>
      </c>
      <c r="BW36" s="626"/>
      <c r="BX36" s="626"/>
      <c r="BY36" s="626"/>
      <c r="BZ36" s="626"/>
      <c r="CA36" s="626"/>
      <c r="CB36" s="666"/>
      <c r="CD36" s="667" t="s">
        <v>327</v>
      </c>
      <c r="CE36" s="664"/>
      <c r="CF36" s="664"/>
      <c r="CG36" s="664"/>
      <c r="CH36" s="664"/>
      <c r="CI36" s="664"/>
      <c r="CJ36" s="664"/>
      <c r="CK36" s="664"/>
      <c r="CL36" s="664"/>
      <c r="CM36" s="664"/>
      <c r="CN36" s="664"/>
      <c r="CO36" s="664"/>
      <c r="CP36" s="664"/>
      <c r="CQ36" s="665"/>
      <c r="CR36" s="623">
        <v>2955829</v>
      </c>
      <c r="CS36" s="626"/>
      <c r="CT36" s="626"/>
      <c r="CU36" s="626"/>
      <c r="CV36" s="626"/>
      <c r="CW36" s="626"/>
      <c r="CX36" s="626"/>
      <c r="CY36" s="627"/>
      <c r="CZ36" s="628">
        <v>4.4000000000000004</v>
      </c>
      <c r="DA36" s="657"/>
      <c r="DB36" s="657"/>
      <c r="DC36" s="658"/>
      <c r="DD36" s="631">
        <v>2324830</v>
      </c>
      <c r="DE36" s="626"/>
      <c r="DF36" s="626"/>
      <c r="DG36" s="626"/>
      <c r="DH36" s="626"/>
      <c r="DI36" s="626"/>
      <c r="DJ36" s="626"/>
      <c r="DK36" s="627"/>
      <c r="DL36" s="631">
        <v>1869233</v>
      </c>
      <c r="DM36" s="626"/>
      <c r="DN36" s="626"/>
      <c r="DO36" s="626"/>
      <c r="DP36" s="626"/>
      <c r="DQ36" s="626"/>
      <c r="DR36" s="626"/>
      <c r="DS36" s="626"/>
      <c r="DT36" s="626"/>
      <c r="DU36" s="626"/>
      <c r="DV36" s="627"/>
      <c r="DW36" s="628">
        <v>5.8</v>
      </c>
      <c r="DX36" s="657"/>
      <c r="DY36" s="657"/>
      <c r="DZ36" s="657"/>
      <c r="EA36" s="657"/>
      <c r="EB36" s="657"/>
      <c r="EC36" s="659"/>
    </row>
    <row r="37" spans="2:133" ht="11.25" customHeight="1" x14ac:dyDescent="0.15">
      <c r="B37" s="620" t="s">
        <v>328</v>
      </c>
      <c r="C37" s="621"/>
      <c r="D37" s="621"/>
      <c r="E37" s="621"/>
      <c r="F37" s="621"/>
      <c r="G37" s="621"/>
      <c r="H37" s="621"/>
      <c r="I37" s="621"/>
      <c r="J37" s="621"/>
      <c r="K37" s="621"/>
      <c r="L37" s="621"/>
      <c r="M37" s="621"/>
      <c r="N37" s="621"/>
      <c r="O37" s="621"/>
      <c r="P37" s="621"/>
      <c r="Q37" s="622"/>
      <c r="R37" s="623">
        <v>1669128</v>
      </c>
      <c r="S37" s="626"/>
      <c r="T37" s="626"/>
      <c r="U37" s="626"/>
      <c r="V37" s="626"/>
      <c r="W37" s="626"/>
      <c r="X37" s="626"/>
      <c r="Y37" s="627"/>
      <c r="Z37" s="685">
        <v>2.4</v>
      </c>
      <c r="AA37" s="685"/>
      <c r="AB37" s="685"/>
      <c r="AC37" s="685"/>
      <c r="AD37" s="686" t="s">
        <v>229</v>
      </c>
      <c r="AE37" s="686"/>
      <c r="AF37" s="686"/>
      <c r="AG37" s="686"/>
      <c r="AH37" s="686"/>
      <c r="AI37" s="686"/>
      <c r="AJ37" s="686"/>
      <c r="AK37" s="686"/>
      <c r="AL37" s="628" t="s">
        <v>229</v>
      </c>
      <c r="AM37" s="629"/>
      <c r="AN37" s="629"/>
      <c r="AO37" s="687"/>
      <c r="AQ37" s="660" t="s">
        <v>329</v>
      </c>
      <c r="AR37" s="661"/>
      <c r="AS37" s="661"/>
      <c r="AT37" s="661"/>
      <c r="AU37" s="661"/>
      <c r="AV37" s="661"/>
      <c r="AW37" s="661"/>
      <c r="AX37" s="661"/>
      <c r="AY37" s="662"/>
      <c r="AZ37" s="623">
        <v>12881</v>
      </c>
      <c r="BA37" s="626"/>
      <c r="BB37" s="626"/>
      <c r="BC37" s="626"/>
      <c r="BD37" s="624"/>
      <c r="BE37" s="624"/>
      <c r="BF37" s="663"/>
      <c r="BG37" s="667" t="s">
        <v>330</v>
      </c>
      <c r="BH37" s="664"/>
      <c r="BI37" s="664"/>
      <c r="BJ37" s="664"/>
      <c r="BK37" s="664"/>
      <c r="BL37" s="664"/>
      <c r="BM37" s="664"/>
      <c r="BN37" s="664"/>
      <c r="BO37" s="664"/>
      <c r="BP37" s="664"/>
      <c r="BQ37" s="664"/>
      <c r="BR37" s="664"/>
      <c r="BS37" s="664"/>
      <c r="BT37" s="664"/>
      <c r="BU37" s="665"/>
      <c r="BV37" s="623">
        <v>23594</v>
      </c>
      <c r="BW37" s="626"/>
      <c r="BX37" s="626"/>
      <c r="BY37" s="626"/>
      <c r="BZ37" s="626"/>
      <c r="CA37" s="626"/>
      <c r="CB37" s="666"/>
      <c r="CD37" s="667" t="s">
        <v>331</v>
      </c>
      <c r="CE37" s="664"/>
      <c r="CF37" s="664"/>
      <c r="CG37" s="664"/>
      <c r="CH37" s="664"/>
      <c r="CI37" s="664"/>
      <c r="CJ37" s="664"/>
      <c r="CK37" s="664"/>
      <c r="CL37" s="664"/>
      <c r="CM37" s="664"/>
      <c r="CN37" s="664"/>
      <c r="CO37" s="664"/>
      <c r="CP37" s="664"/>
      <c r="CQ37" s="665"/>
      <c r="CR37" s="623">
        <v>1100515</v>
      </c>
      <c r="CS37" s="624"/>
      <c r="CT37" s="624"/>
      <c r="CU37" s="624"/>
      <c r="CV37" s="624"/>
      <c r="CW37" s="624"/>
      <c r="CX37" s="624"/>
      <c r="CY37" s="625"/>
      <c r="CZ37" s="628">
        <v>1.6</v>
      </c>
      <c r="DA37" s="657"/>
      <c r="DB37" s="657"/>
      <c r="DC37" s="658"/>
      <c r="DD37" s="631">
        <v>1096662</v>
      </c>
      <c r="DE37" s="624"/>
      <c r="DF37" s="624"/>
      <c r="DG37" s="624"/>
      <c r="DH37" s="624"/>
      <c r="DI37" s="624"/>
      <c r="DJ37" s="624"/>
      <c r="DK37" s="625"/>
      <c r="DL37" s="631">
        <v>1096153</v>
      </c>
      <c r="DM37" s="624"/>
      <c r="DN37" s="624"/>
      <c r="DO37" s="624"/>
      <c r="DP37" s="624"/>
      <c r="DQ37" s="624"/>
      <c r="DR37" s="624"/>
      <c r="DS37" s="624"/>
      <c r="DT37" s="624"/>
      <c r="DU37" s="624"/>
      <c r="DV37" s="625"/>
      <c r="DW37" s="628">
        <v>3.4</v>
      </c>
      <c r="DX37" s="657"/>
      <c r="DY37" s="657"/>
      <c r="DZ37" s="657"/>
      <c r="EA37" s="657"/>
      <c r="EB37" s="657"/>
      <c r="EC37" s="659"/>
    </row>
    <row r="38" spans="2:133" ht="11.25" customHeight="1" x14ac:dyDescent="0.15">
      <c r="B38" s="635" t="s">
        <v>332</v>
      </c>
      <c r="C38" s="636"/>
      <c r="D38" s="636"/>
      <c r="E38" s="636"/>
      <c r="F38" s="636"/>
      <c r="G38" s="636"/>
      <c r="H38" s="636"/>
      <c r="I38" s="636"/>
      <c r="J38" s="636"/>
      <c r="K38" s="636"/>
      <c r="L38" s="636"/>
      <c r="M38" s="636"/>
      <c r="N38" s="636"/>
      <c r="O38" s="636"/>
      <c r="P38" s="636"/>
      <c r="Q38" s="637"/>
      <c r="R38" s="638">
        <v>70160591</v>
      </c>
      <c r="S38" s="675"/>
      <c r="T38" s="675"/>
      <c r="U38" s="675"/>
      <c r="V38" s="675"/>
      <c r="W38" s="675"/>
      <c r="X38" s="675"/>
      <c r="Y38" s="680"/>
      <c r="Z38" s="681">
        <v>100</v>
      </c>
      <c r="AA38" s="681"/>
      <c r="AB38" s="681"/>
      <c r="AC38" s="681"/>
      <c r="AD38" s="682">
        <v>30520150</v>
      </c>
      <c r="AE38" s="682"/>
      <c r="AF38" s="682"/>
      <c r="AG38" s="682"/>
      <c r="AH38" s="682"/>
      <c r="AI38" s="682"/>
      <c r="AJ38" s="682"/>
      <c r="AK38" s="682"/>
      <c r="AL38" s="641">
        <v>100</v>
      </c>
      <c r="AM38" s="683"/>
      <c r="AN38" s="683"/>
      <c r="AO38" s="684"/>
      <c r="AQ38" s="660" t="s">
        <v>333</v>
      </c>
      <c r="AR38" s="661"/>
      <c r="AS38" s="661"/>
      <c r="AT38" s="661"/>
      <c r="AU38" s="661"/>
      <c r="AV38" s="661"/>
      <c r="AW38" s="661"/>
      <c r="AX38" s="661"/>
      <c r="AY38" s="662"/>
      <c r="AZ38" s="623" t="s">
        <v>128</v>
      </c>
      <c r="BA38" s="626"/>
      <c r="BB38" s="626"/>
      <c r="BC38" s="626"/>
      <c r="BD38" s="624"/>
      <c r="BE38" s="624"/>
      <c r="BF38" s="663"/>
      <c r="BG38" s="667" t="s">
        <v>334</v>
      </c>
      <c r="BH38" s="664"/>
      <c r="BI38" s="664"/>
      <c r="BJ38" s="664"/>
      <c r="BK38" s="664"/>
      <c r="BL38" s="664"/>
      <c r="BM38" s="664"/>
      <c r="BN38" s="664"/>
      <c r="BO38" s="664"/>
      <c r="BP38" s="664"/>
      <c r="BQ38" s="664"/>
      <c r="BR38" s="664"/>
      <c r="BS38" s="664"/>
      <c r="BT38" s="664"/>
      <c r="BU38" s="665"/>
      <c r="BV38" s="623">
        <v>41763</v>
      </c>
      <c r="BW38" s="626"/>
      <c r="BX38" s="626"/>
      <c r="BY38" s="626"/>
      <c r="BZ38" s="626"/>
      <c r="CA38" s="626"/>
      <c r="CB38" s="666"/>
      <c r="CD38" s="667" t="s">
        <v>335</v>
      </c>
      <c r="CE38" s="664"/>
      <c r="CF38" s="664"/>
      <c r="CG38" s="664"/>
      <c r="CH38" s="664"/>
      <c r="CI38" s="664"/>
      <c r="CJ38" s="664"/>
      <c r="CK38" s="664"/>
      <c r="CL38" s="664"/>
      <c r="CM38" s="664"/>
      <c r="CN38" s="664"/>
      <c r="CO38" s="664"/>
      <c r="CP38" s="664"/>
      <c r="CQ38" s="665"/>
      <c r="CR38" s="623">
        <v>5439477</v>
      </c>
      <c r="CS38" s="626"/>
      <c r="CT38" s="626"/>
      <c r="CU38" s="626"/>
      <c r="CV38" s="626"/>
      <c r="CW38" s="626"/>
      <c r="CX38" s="626"/>
      <c r="CY38" s="627"/>
      <c r="CZ38" s="628">
        <v>8</v>
      </c>
      <c r="DA38" s="657"/>
      <c r="DB38" s="657"/>
      <c r="DC38" s="658"/>
      <c r="DD38" s="631">
        <v>4425919</v>
      </c>
      <c r="DE38" s="626"/>
      <c r="DF38" s="626"/>
      <c r="DG38" s="626"/>
      <c r="DH38" s="626"/>
      <c r="DI38" s="626"/>
      <c r="DJ38" s="626"/>
      <c r="DK38" s="627"/>
      <c r="DL38" s="631">
        <v>4047633</v>
      </c>
      <c r="DM38" s="626"/>
      <c r="DN38" s="626"/>
      <c r="DO38" s="626"/>
      <c r="DP38" s="626"/>
      <c r="DQ38" s="626"/>
      <c r="DR38" s="626"/>
      <c r="DS38" s="626"/>
      <c r="DT38" s="626"/>
      <c r="DU38" s="626"/>
      <c r="DV38" s="627"/>
      <c r="DW38" s="628">
        <v>12.6</v>
      </c>
      <c r="DX38" s="657"/>
      <c r="DY38" s="657"/>
      <c r="DZ38" s="657"/>
      <c r="EA38" s="657"/>
      <c r="EB38" s="657"/>
      <c r="EC38" s="659"/>
    </row>
    <row r="39" spans="2:133" ht="11.25" customHeight="1" x14ac:dyDescent="0.15">
      <c r="AQ39" s="660" t="s">
        <v>336</v>
      </c>
      <c r="AR39" s="661"/>
      <c r="AS39" s="661"/>
      <c r="AT39" s="661"/>
      <c r="AU39" s="661"/>
      <c r="AV39" s="661"/>
      <c r="AW39" s="661"/>
      <c r="AX39" s="661"/>
      <c r="AY39" s="662"/>
      <c r="AZ39" s="623" t="s">
        <v>229</v>
      </c>
      <c r="BA39" s="626"/>
      <c r="BB39" s="626"/>
      <c r="BC39" s="626"/>
      <c r="BD39" s="624"/>
      <c r="BE39" s="624"/>
      <c r="BF39" s="663"/>
      <c r="BG39" s="668" t="s">
        <v>337</v>
      </c>
      <c r="BH39" s="669"/>
      <c r="BI39" s="669"/>
      <c r="BJ39" s="669"/>
      <c r="BK39" s="669"/>
      <c r="BL39" s="235"/>
      <c r="BM39" s="664" t="s">
        <v>338</v>
      </c>
      <c r="BN39" s="664"/>
      <c r="BO39" s="664"/>
      <c r="BP39" s="664"/>
      <c r="BQ39" s="664"/>
      <c r="BR39" s="664"/>
      <c r="BS39" s="664"/>
      <c r="BT39" s="664"/>
      <c r="BU39" s="665"/>
      <c r="BV39" s="623">
        <v>69</v>
      </c>
      <c r="BW39" s="626"/>
      <c r="BX39" s="626"/>
      <c r="BY39" s="626"/>
      <c r="BZ39" s="626"/>
      <c r="CA39" s="626"/>
      <c r="CB39" s="666"/>
      <c r="CD39" s="667" t="s">
        <v>339</v>
      </c>
      <c r="CE39" s="664"/>
      <c r="CF39" s="664"/>
      <c r="CG39" s="664"/>
      <c r="CH39" s="664"/>
      <c r="CI39" s="664"/>
      <c r="CJ39" s="664"/>
      <c r="CK39" s="664"/>
      <c r="CL39" s="664"/>
      <c r="CM39" s="664"/>
      <c r="CN39" s="664"/>
      <c r="CO39" s="664"/>
      <c r="CP39" s="664"/>
      <c r="CQ39" s="665"/>
      <c r="CR39" s="623">
        <v>1152891</v>
      </c>
      <c r="CS39" s="624"/>
      <c r="CT39" s="624"/>
      <c r="CU39" s="624"/>
      <c r="CV39" s="624"/>
      <c r="CW39" s="624"/>
      <c r="CX39" s="624"/>
      <c r="CY39" s="625"/>
      <c r="CZ39" s="628">
        <v>1.7</v>
      </c>
      <c r="DA39" s="657"/>
      <c r="DB39" s="657"/>
      <c r="DC39" s="658"/>
      <c r="DD39" s="631">
        <v>1047415</v>
      </c>
      <c r="DE39" s="624"/>
      <c r="DF39" s="624"/>
      <c r="DG39" s="624"/>
      <c r="DH39" s="624"/>
      <c r="DI39" s="624"/>
      <c r="DJ39" s="624"/>
      <c r="DK39" s="625"/>
      <c r="DL39" s="631" t="s">
        <v>128</v>
      </c>
      <c r="DM39" s="624"/>
      <c r="DN39" s="624"/>
      <c r="DO39" s="624"/>
      <c r="DP39" s="624"/>
      <c r="DQ39" s="624"/>
      <c r="DR39" s="624"/>
      <c r="DS39" s="624"/>
      <c r="DT39" s="624"/>
      <c r="DU39" s="624"/>
      <c r="DV39" s="625"/>
      <c r="DW39" s="628" t="s">
        <v>128</v>
      </c>
      <c r="DX39" s="657"/>
      <c r="DY39" s="657"/>
      <c r="DZ39" s="657"/>
      <c r="EA39" s="657"/>
      <c r="EB39" s="657"/>
      <c r="EC39" s="659"/>
    </row>
    <row r="40" spans="2:133" ht="11.25" customHeight="1" x14ac:dyDescent="0.15">
      <c r="AQ40" s="660" t="s">
        <v>340</v>
      </c>
      <c r="AR40" s="661"/>
      <c r="AS40" s="661"/>
      <c r="AT40" s="661"/>
      <c r="AU40" s="661"/>
      <c r="AV40" s="661"/>
      <c r="AW40" s="661"/>
      <c r="AX40" s="661"/>
      <c r="AY40" s="662"/>
      <c r="AZ40" s="623">
        <v>1692627</v>
      </c>
      <c r="BA40" s="626"/>
      <c r="BB40" s="626"/>
      <c r="BC40" s="626"/>
      <c r="BD40" s="624"/>
      <c r="BE40" s="624"/>
      <c r="BF40" s="663"/>
      <c r="BG40" s="668"/>
      <c r="BH40" s="669"/>
      <c r="BI40" s="669"/>
      <c r="BJ40" s="669"/>
      <c r="BK40" s="669"/>
      <c r="BL40" s="235"/>
      <c r="BM40" s="664" t="s">
        <v>341</v>
      </c>
      <c r="BN40" s="664"/>
      <c r="BO40" s="664"/>
      <c r="BP40" s="664"/>
      <c r="BQ40" s="664"/>
      <c r="BR40" s="664"/>
      <c r="BS40" s="664"/>
      <c r="BT40" s="664"/>
      <c r="BU40" s="665"/>
      <c r="BV40" s="623" t="s">
        <v>229</v>
      </c>
      <c r="BW40" s="626"/>
      <c r="BX40" s="626"/>
      <c r="BY40" s="626"/>
      <c r="BZ40" s="626"/>
      <c r="CA40" s="626"/>
      <c r="CB40" s="666"/>
      <c r="CD40" s="667" t="s">
        <v>342</v>
      </c>
      <c r="CE40" s="664"/>
      <c r="CF40" s="664"/>
      <c r="CG40" s="664"/>
      <c r="CH40" s="664"/>
      <c r="CI40" s="664"/>
      <c r="CJ40" s="664"/>
      <c r="CK40" s="664"/>
      <c r="CL40" s="664"/>
      <c r="CM40" s="664"/>
      <c r="CN40" s="664"/>
      <c r="CO40" s="664"/>
      <c r="CP40" s="664"/>
      <c r="CQ40" s="665"/>
      <c r="CR40" s="623">
        <v>20000</v>
      </c>
      <c r="CS40" s="626"/>
      <c r="CT40" s="626"/>
      <c r="CU40" s="626"/>
      <c r="CV40" s="626"/>
      <c r="CW40" s="626"/>
      <c r="CX40" s="626"/>
      <c r="CY40" s="627"/>
      <c r="CZ40" s="628">
        <v>0</v>
      </c>
      <c r="DA40" s="657"/>
      <c r="DB40" s="657"/>
      <c r="DC40" s="658"/>
      <c r="DD40" s="631" t="s">
        <v>229</v>
      </c>
      <c r="DE40" s="626"/>
      <c r="DF40" s="626"/>
      <c r="DG40" s="626"/>
      <c r="DH40" s="626"/>
      <c r="DI40" s="626"/>
      <c r="DJ40" s="626"/>
      <c r="DK40" s="627"/>
      <c r="DL40" s="631" t="s">
        <v>229</v>
      </c>
      <c r="DM40" s="626"/>
      <c r="DN40" s="626"/>
      <c r="DO40" s="626"/>
      <c r="DP40" s="626"/>
      <c r="DQ40" s="626"/>
      <c r="DR40" s="626"/>
      <c r="DS40" s="626"/>
      <c r="DT40" s="626"/>
      <c r="DU40" s="626"/>
      <c r="DV40" s="627"/>
      <c r="DW40" s="628" t="s">
        <v>128</v>
      </c>
      <c r="DX40" s="657"/>
      <c r="DY40" s="657"/>
      <c r="DZ40" s="657"/>
      <c r="EA40" s="657"/>
      <c r="EB40" s="657"/>
      <c r="EC40" s="659"/>
    </row>
    <row r="41" spans="2:133" ht="11.25" customHeight="1" x14ac:dyDescent="0.15">
      <c r="AQ41" s="672" t="s">
        <v>343</v>
      </c>
      <c r="AR41" s="673"/>
      <c r="AS41" s="673"/>
      <c r="AT41" s="673"/>
      <c r="AU41" s="673"/>
      <c r="AV41" s="673"/>
      <c r="AW41" s="673"/>
      <c r="AX41" s="673"/>
      <c r="AY41" s="674"/>
      <c r="AZ41" s="638">
        <v>2755138</v>
      </c>
      <c r="BA41" s="675"/>
      <c r="BB41" s="675"/>
      <c r="BC41" s="675"/>
      <c r="BD41" s="639"/>
      <c r="BE41" s="639"/>
      <c r="BF41" s="676"/>
      <c r="BG41" s="670"/>
      <c r="BH41" s="671"/>
      <c r="BI41" s="671"/>
      <c r="BJ41" s="671"/>
      <c r="BK41" s="671"/>
      <c r="BL41" s="236"/>
      <c r="BM41" s="677" t="s">
        <v>344</v>
      </c>
      <c r="BN41" s="677"/>
      <c r="BO41" s="677"/>
      <c r="BP41" s="677"/>
      <c r="BQ41" s="677"/>
      <c r="BR41" s="677"/>
      <c r="BS41" s="677"/>
      <c r="BT41" s="677"/>
      <c r="BU41" s="678"/>
      <c r="BV41" s="638">
        <v>243</v>
      </c>
      <c r="BW41" s="675"/>
      <c r="BX41" s="675"/>
      <c r="BY41" s="675"/>
      <c r="BZ41" s="675"/>
      <c r="CA41" s="675"/>
      <c r="CB41" s="679"/>
      <c r="CD41" s="667" t="s">
        <v>345</v>
      </c>
      <c r="CE41" s="664"/>
      <c r="CF41" s="664"/>
      <c r="CG41" s="664"/>
      <c r="CH41" s="664"/>
      <c r="CI41" s="664"/>
      <c r="CJ41" s="664"/>
      <c r="CK41" s="664"/>
      <c r="CL41" s="664"/>
      <c r="CM41" s="664"/>
      <c r="CN41" s="664"/>
      <c r="CO41" s="664"/>
      <c r="CP41" s="664"/>
      <c r="CQ41" s="665"/>
      <c r="CR41" s="623" t="s">
        <v>229</v>
      </c>
      <c r="CS41" s="624"/>
      <c r="CT41" s="624"/>
      <c r="CU41" s="624"/>
      <c r="CV41" s="624"/>
      <c r="CW41" s="624"/>
      <c r="CX41" s="624"/>
      <c r="CY41" s="625"/>
      <c r="CZ41" s="628" t="s">
        <v>128</v>
      </c>
      <c r="DA41" s="657"/>
      <c r="DB41" s="657"/>
      <c r="DC41" s="658"/>
      <c r="DD41" s="631" t="s">
        <v>229</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347</v>
      </c>
      <c r="CE42" s="621"/>
      <c r="CF42" s="621"/>
      <c r="CG42" s="621"/>
      <c r="CH42" s="621"/>
      <c r="CI42" s="621"/>
      <c r="CJ42" s="621"/>
      <c r="CK42" s="621"/>
      <c r="CL42" s="621"/>
      <c r="CM42" s="621"/>
      <c r="CN42" s="621"/>
      <c r="CO42" s="621"/>
      <c r="CP42" s="621"/>
      <c r="CQ42" s="622"/>
      <c r="CR42" s="623">
        <v>10965976</v>
      </c>
      <c r="CS42" s="626"/>
      <c r="CT42" s="626"/>
      <c r="CU42" s="626"/>
      <c r="CV42" s="626"/>
      <c r="CW42" s="626"/>
      <c r="CX42" s="626"/>
      <c r="CY42" s="627"/>
      <c r="CZ42" s="628">
        <v>16.100000000000001</v>
      </c>
      <c r="DA42" s="629"/>
      <c r="DB42" s="629"/>
      <c r="DC42" s="630"/>
      <c r="DD42" s="631">
        <v>1822873</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349</v>
      </c>
      <c r="CE43" s="621"/>
      <c r="CF43" s="621"/>
      <c r="CG43" s="621"/>
      <c r="CH43" s="621"/>
      <c r="CI43" s="621"/>
      <c r="CJ43" s="621"/>
      <c r="CK43" s="621"/>
      <c r="CL43" s="621"/>
      <c r="CM43" s="621"/>
      <c r="CN43" s="621"/>
      <c r="CO43" s="621"/>
      <c r="CP43" s="621"/>
      <c r="CQ43" s="622"/>
      <c r="CR43" s="623">
        <v>104937</v>
      </c>
      <c r="CS43" s="624"/>
      <c r="CT43" s="624"/>
      <c r="CU43" s="624"/>
      <c r="CV43" s="624"/>
      <c r="CW43" s="624"/>
      <c r="CX43" s="624"/>
      <c r="CY43" s="625"/>
      <c r="CZ43" s="628">
        <v>0.2</v>
      </c>
      <c r="DA43" s="657"/>
      <c r="DB43" s="657"/>
      <c r="DC43" s="658"/>
      <c r="DD43" s="631">
        <v>103120</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350</v>
      </c>
      <c r="CD44" s="651" t="s">
        <v>302</v>
      </c>
      <c r="CE44" s="652"/>
      <c r="CF44" s="620" t="s">
        <v>351</v>
      </c>
      <c r="CG44" s="621"/>
      <c r="CH44" s="621"/>
      <c r="CI44" s="621"/>
      <c r="CJ44" s="621"/>
      <c r="CK44" s="621"/>
      <c r="CL44" s="621"/>
      <c r="CM44" s="621"/>
      <c r="CN44" s="621"/>
      <c r="CO44" s="621"/>
      <c r="CP44" s="621"/>
      <c r="CQ44" s="622"/>
      <c r="CR44" s="623">
        <v>10965976</v>
      </c>
      <c r="CS44" s="626"/>
      <c r="CT44" s="626"/>
      <c r="CU44" s="626"/>
      <c r="CV44" s="626"/>
      <c r="CW44" s="626"/>
      <c r="CX44" s="626"/>
      <c r="CY44" s="627"/>
      <c r="CZ44" s="628">
        <v>16.100000000000001</v>
      </c>
      <c r="DA44" s="629"/>
      <c r="DB44" s="629"/>
      <c r="DC44" s="630"/>
      <c r="DD44" s="631">
        <v>1822873</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352</v>
      </c>
      <c r="CG45" s="621"/>
      <c r="CH45" s="621"/>
      <c r="CI45" s="621"/>
      <c r="CJ45" s="621"/>
      <c r="CK45" s="621"/>
      <c r="CL45" s="621"/>
      <c r="CM45" s="621"/>
      <c r="CN45" s="621"/>
      <c r="CO45" s="621"/>
      <c r="CP45" s="621"/>
      <c r="CQ45" s="622"/>
      <c r="CR45" s="623">
        <v>8160291</v>
      </c>
      <c r="CS45" s="624"/>
      <c r="CT45" s="624"/>
      <c r="CU45" s="624"/>
      <c r="CV45" s="624"/>
      <c r="CW45" s="624"/>
      <c r="CX45" s="624"/>
      <c r="CY45" s="625"/>
      <c r="CZ45" s="628">
        <v>12</v>
      </c>
      <c r="DA45" s="657"/>
      <c r="DB45" s="657"/>
      <c r="DC45" s="658"/>
      <c r="DD45" s="631">
        <v>509995</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353</v>
      </c>
      <c r="CG46" s="621"/>
      <c r="CH46" s="621"/>
      <c r="CI46" s="621"/>
      <c r="CJ46" s="621"/>
      <c r="CK46" s="621"/>
      <c r="CL46" s="621"/>
      <c r="CM46" s="621"/>
      <c r="CN46" s="621"/>
      <c r="CO46" s="621"/>
      <c r="CP46" s="621"/>
      <c r="CQ46" s="622"/>
      <c r="CR46" s="623">
        <v>2805685</v>
      </c>
      <c r="CS46" s="626"/>
      <c r="CT46" s="626"/>
      <c r="CU46" s="626"/>
      <c r="CV46" s="626"/>
      <c r="CW46" s="626"/>
      <c r="CX46" s="626"/>
      <c r="CY46" s="627"/>
      <c r="CZ46" s="628">
        <v>4.0999999999999996</v>
      </c>
      <c r="DA46" s="629"/>
      <c r="DB46" s="629"/>
      <c r="DC46" s="630"/>
      <c r="DD46" s="631">
        <v>1312878</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354</v>
      </c>
      <c r="CG47" s="621"/>
      <c r="CH47" s="621"/>
      <c r="CI47" s="621"/>
      <c r="CJ47" s="621"/>
      <c r="CK47" s="621"/>
      <c r="CL47" s="621"/>
      <c r="CM47" s="621"/>
      <c r="CN47" s="621"/>
      <c r="CO47" s="621"/>
      <c r="CP47" s="621"/>
      <c r="CQ47" s="622"/>
      <c r="CR47" s="623" t="s">
        <v>229</v>
      </c>
      <c r="CS47" s="624"/>
      <c r="CT47" s="624"/>
      <c r="CU47" s="624"/>
      <c r="CV47" s="624"/>
      <c r="CW47" s="624"/>
      <c r="CX47" s="624"/>
      <c r="CY47" s="625"/>
      <c r="CZ47" s="628" t="s">
        <v>229</v>
      </c>
      <c r="DA47" s="657"/>
      <c r="DB47" s="657"/>
      <c r="DC47" s="658"/>
      <c r="DD47" s="631" t="s">
        <v>229</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355</v>
      </c>
      <c r="CG48" s="621"/>
      <c r="CH48" s="621"/>
      <c r="CI48" s="621"/>
      <c r="CJ48" s="621"/>
      <c r="CK48" s="621"/>
      <c r="CL48" s="621"/>
      <c r="CM48" s="621"/>
      <c r="CN48" s="621"/>
      <c r="CO48" s="621"/>
      <c r="CP48" s="621"/>
      <c r="CQ48" s="622"/>
      <c r="CR48" s="623" t="s">
        <v>229</v>
      </c>
      <c r="CS48" s="626"/>
      <c r="CT48" s="626"/>
      <c r="CU48" s="626"/>
      <c r="CV48" s="626"/>
      <c r="CW48" s="626"/>
      <c r="CX48" s="626"/>
      <c r="CY48" s="627"/>
      <c r="CZ48" s="628" t="s">
        <v>229</v>
      </c>
      <c r="DA48" s="629"/>
      <c r="DB48" s="629"/>
      <c r="DC48" s="630"/>
      <c r="DD48" s="631" t="s">
        <v>229</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356</v>
      </c>
      <c r="CE49" s="636"/>
      <c r="CF49" s="636"/>
      <c r="CG49" s="636"/>
      <c r="CH49" s="636"/>
      <c r="CI49" s="636"/>
      <c r="CJ49" s="636"/>
      <c r="CK49" s="636"/>
      <c r="CL49" s="636"/>
      <c r="CM49" s="636"/>
      <c r="CN49" s="636"/>
      <c r="CO49" s="636"/>
      <c r="CP49" s="636"/>
      <c r="CQ49" s="637"/>
      <c r="CR49" s="638">
        <v>67903494</v>
      </c>
      <c r="CS49" s="639"/>
      <c r="CT49" s="639"/>
      <c r="CU49" s="639"/>
      <c r="CV49" s="639"/>
      <c r="CW49" s="639"/>
      <c r="CX49" s="639"/>
      <c r="CY49" s="640"/>
      <c r="CZ49" s="641">
        <v>100</v>
      </c>
      <c r="DA49" s="642"/>
      <c r="DB49" s="642"/>
      <c r="DC49" s="643"/>
      <c r="DD49" s="644">
        <v>34368428</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PA3pzalmkfi36bWfOzPywAjaUctDoxNts7/tp3tgw4iUeCVbZhcUqN9LkK+g2MTRpCn3A29CM6dPyF9C7Dfvlg==" saltValue="Uf+W8Env/olRC0yPCx4VI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W1"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358</v>
      </c>
      <c r="DK2" s="1162"/>
      <c r="DL2" s="1162"/>
      <c r="DM2" s="1162"/>
      <c r="DN2" s="1162"/>
      <c r="DO2" s="1163"/>
      <c r="DP2" s="249"/>
      <c r="DQ2" s="1161" t="s">
        <v>359</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360</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362</v>
      </c>
      <c r="B5" s="1047"/>
      <c r="C5" s="1047"/>
      <c r="D5" s="1047"/>
      <c r="E5" s="1047"/>
      <c r="F5" s="1047"/>
      <c r="G5" s="1047"/>
      <c r="H5" s="1047"/>
      <c r="I5" s="1047"/>
      <c r="J5" s="1047"/>
      <c r="K5" s="1047"/>
      <c r="L5" s="1047"/>
      <c r="M5" s="1047"/>
      <c r="N5" s="1047"/>
      <c r="O5" s="1047"/>
      <c r="P5" s="1048"/>
      <c r="Q5" s="1052" t="s">
        <v>363</v>
      </c>
      <c r="R5" s="1053"/>
      <c r="S5" s="1053"/>
      <c r="T5" s="1053"/>
      <c r="U5" s="1054"/>
      <c r="V5" s="1052" t="s">
        <v>364</v>
      </c>
      <c r="W5" s="1053"/>
      <c r="X5" s="1053"/>
      <c r="Y5" s="1053"/>
      <c r="Z5" s="1054"/>
      <c r="AA5" s="1052" t="s">
        <v>365</v>
      </c>
      <c r="AB5" s="1053"/>
      <c r="AC5" s="1053"/>
      <c r="AD5" s="1053"/>
      <c r="AE5" s="1053"/>
      <c r="AF5" s="1164" t="s">
        <v>366</v>
      </c>
      <c r="AG5" s="1053"/>
      <c r="AH5" s="1053"/>
      <c r="AI5" s="1053"/>
      <c r="AJ5" s="1068"/>
      <c r="AK5" s="1053" t="s">
        <v>367</v>
      </c>
      <c r="AL5" s="1053"/>
      <c r="AM5" s="1053"/>
      <c r="AN5" s="1053"/>
      <c r="AO5" s="1054"/>
      <c r="AP5" s="1052" t="s">
        <v>368</v>
      </c>
      <c r="AQ5" s="1053"/>
      <c r="AR5" s="1053"/>
      <c r="AS5" s="1053"/>
      <c r="AT5" s="1054"/>
      <c r="AU5" s="1052" t="s">
        <v>369</v>
      </c>
      <c r="AV5" s="1053"/>
      <c r="AW5" s="1053"/>
      <c r="AX5" s="1053"/>
      <c r="AY5" s="1068"/>
      <c r="AZ5" s="256"/>
      <c r="BA5" s="256"/>
      <c r="BB5" s="256"/>
      <c r="BC5" s="256"/>
      <c r="BD5" s="256"/>
      <c r="BE5" s="257"/>
      <c r="BF5" s="257"/>
      <c r="BG5" s="257"/>
      <c r="BH5" s="257"/>
      <c r="BI5" s="257"/>
      <c r="BJ5" s="257"/>
      <c r="BK5" s="257"/>
      <c r="BL5" s="257"/>
      <c r="BM5" s="257"/>
      <c r="BN5" s="257"/>
      <c r="BO5" s="257"/>
      <c r="BP5" s="257"/>
      <c r="BQ5" s="1046" t="s">
        <v>370</v>
      </c>
      <c r="BR5" s="1047"/>
      <c r="BS5" s="1047"/>
      <c r="BT5" s="1047"/>
      <c r="BU5" s="1047"/>
      <c r="BV5" s="1047"/>
      <c r="BW5" s="1047"/>
      <c r="BX5" s="1047"/>
      <c r="BY5" s="1047"/>
      <c r="BZ5" s="1047"/>
      <c r="CA5" s="1047"/>
      <c r="CB5" s="1047"/>
      <c r="CC5" s="1047"/>
      <c r="CD5" s="1047"/>
      <c r="CE5" s="1047"/>
      <c r="CF5" s="1047"/>
      <c r="CG5" s="1048"/>
      <c r="CH5" s="1052" t="s">
        <v>371</v>
      </c>
      <c r="CI5" s="1053"/>
      <c r="CJ5" s="1053"/>
      <c r="CK5" s="1053"/>
      <c r="CL5" s="1054"/>
      <c r="CM5" s="1052" t="s">
        <v>372</v>
      </c>
      <c r="CN5" s="1053"/>
      <c r="CO5" s="1053"/>
      <c r="CP5" s="1053"/>
      <c r="CQ5" s="1054"/>
      <c r="CR5" s="1052" t="s">
        <v>373</v>
      </c>
      <c r="CS5" s="1053"/>
      <c r="CT5" s="1053"/>
      <c r="CU5" s="1053"/>
      <c r="CV5" s="1054"/>
      <c r="CW5" s="1052" t="s">
        <v>374</v>
      </c>
      <c r="CX5" s="1053"/>
      <c r="CY5" s="1053"/>
      <c r="CZ5" s="1053"/>
      <c r="DA5" s="1054"/>
      <c r="DB5" s="1052" t="s">
        <v>375</v>
      </c>
      <c r="DC5" s="1053"/>
      <c r="DD5" s="1053"/>
      <c r="DE5" s="1053"/>
      <c r="DF5" s="1054"/>
      <c r="DG5" s="1149" t="s">
        <v>376</v>
      </c>
      <c r="DH5" s="1150"/>
      <c r="DI5" s="1150"/>
      <c r="DJ5" s="1150"/>
      <c r="DK5" s="1151"/>
      <c r="DL5" s="1149" t="s">
        <v>377</v>
      </c>
      <c r="DM5" s="1150"/>
      <c r="DN5" s="1150"/>
      <c r="DO5" s="1150"/>
      <c r="DP5" s="1151"/>
      <c r="DQ5" s="1052" t="s">
        <v>378</v>
      </c>
      <c r="DR5" s="1053"/>
      <c r="DS5" s="1053"/>
      <c r="DT5" s="1053"/>
      <c r="DU5" s="1054"/>
      <c r="DV5" s="1052" t="s">
        <v>369</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379</v>
      </c>
      <c r="C7" s="1102"/>
      <c r="D7" s="1102"/>
      <c r="E7" s="1102"/>
      <c r="F7" s="1102"/>
      <c r="G7" s="1102"/>
      <c r="H7" s="1102"/>
      <c r="I7" s="1102"/>
      <c r="J7" s="1102"/>
      <c r="K7" s="1102"/>
      <c r="L7" s="1102"/>
      <c r="M7" s="1102"/>
      <c r="N7" s="1102"/>
      <c r="O7" s="1102"/>
      <c r="P7" s="1103"/>
      <c r="Q7" s="1155">
        <v>70186</v>
      </c>
      <c r="R7" s="1156"/>
      <c r="S7" s="1156"/>
      <c r="T7" s="1156"/>
      <c r="U7" s="1156"/>
      <c r="V7" s="1156">
        <v>67934</v>
      </c>
      <c r="W7" s="1156"/>
      <c r="X7" s="1156"/>
      <c r="Y7" s="1156"/>
      <c r="Z7" s="1156"/>
      <c r="AA7" s="1156">
        <v>2252</v>
      </c>
      <c r="AB7" s="1156"/>
      <c r="AC7" s="1156"/>
      <c r="AD7" s="1156"/>
      <c r="AE7" s="1157"/>
      <c r="AF7" s="1158">
        <v>1598</v>
      </c>
      <c r="AG7" s="1159"/>
      <c r="AH7" s="1159"/>
      <c r="AI7" s="1159"/>
      <c r="AJ7" s="1160"/>
      <c r="AK7" s="1142">
        <v>2084</v>
      </c>
      <c r="AL7" s="1143"/>
      <c r="AM7" s="1143"/>
      <c r="AN7" s="1143"/>
      <c r="AO7" s="1143"/>
      <c r="AP7" s="1143">
        <v>39012</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574</v>
      </c>
      <c r="BT7" s="1147"/>
      <c r="BU7" s="1147"/>
      <c r="BV7" s="1147"/>
      <c r="BW7" s="1147"/>
      <c r="BX7" s="1147"/>
      <c r="BY7" s="1147"/>
      <c r="BZ7" s="1147"/>
      <c r="CA7" s="1147"/>
      <c r="CB7" s="1147"/>
      <c r="CC7" s="1147"/>
      <c r="CD7" s="1147"/>
      <c r="CE7" s="1147"/>
      <c r="CF7" s="1147"/>
      <c r="CG7" s="1148"/>
      <c r="CH7" s="1139">
        <v>-31</v>
      </c>
      <c r="CI7" s="1140"/>
      <c r="CJ7" s="1140"/>
      <c r="CK7" s="1140"/>
      <c r="CL7" s="1141"/>
      <c r="CM7" s="1139">
        <v>509</v>
      </c>
      <c r="CN7" s="1140"/>
      <c r="CO7" s="1140"/>
      <c r="CP7" s="1140"/>
      <c r="CQ7" s="1141"/>
      <c r="CR7" s="1139">
        <v>30</v>
      </c>
      <c r="CS7" s="1140"/>
      <c r="CT7" s="1140"/>
      <c r="CU7" s="1140"/>
      <c r="CV7" s="1141"/>
      <c r="CW7" s="1139">
        <v>0</v>
      </c>
      <c r="CX7" s="1140"/>
      <c r="CY7" s="1140"/>
      <c r="CZ7" s="1140"/>
      <c r="DA7" s="1141"/>
      <c r="DB7" s="1139" t="s">
        <v>578</v>
      </c>
      <c r="DC7" s="1140"/>
      <c r="DD7" s="1140"/>
      <c r="DE7" s="1140"/>
      <c r="DF7" s="1141"/>
      <c r="DG7" s="1139" t="s">
        <v>578</v>
      </c>
      <c r="DH7" s="1140"/>
      <c r="DI7" s="1140"/>
      <c r="DJ7" s="1140"/>
      <c r="DK7" s="1141"/>
      <c r="DL7" s="1139" t="s">
        <v>578</v>
      </c>
      <c r="DM7" s="1140"/>
      <c r="DN7" s="1140"/>
      <c r="DO7" s="1140"/>
      <c r="DP7" s="1141"/>
      <c r="DQ7" s="1139" t="s">
        <v>578</v>
      </c>
      <c r="DR7" s="1140"/>
      <c r="DS7" s="1140"/>
      <c r="DT7" s="1140"/>
      <c r="DU7" s="1141"/>
      <c r="DV7" s="1166"/>
      <c r="DW7" s="1167"/>
      <c r="DX7" s="1167"/>
      <c r="DY7" s="1167"/>
      <c r="DZ7" s="1168"/>
      <c r="EA7" s="254"/>
    </row>
    <row r="8" spans="1:131" s="255" customFormat="1" ht="26.25" customHeight="1" x14ac:dyDescent="0.15">
      <c r="A8" s="261">
        <v>2</v>
      </c>
      <c r="B8" s="1088" t="s">
        <v>380</v>
      </c>
      <c r="C8" s="1089"/>
      <c r="D8" s="1089"/>
      <c r="E8" s="1089"/>
      <c r="F8" s="1089"/>
      <c r="G8" s="1089"/>
      <c r="H8" s="1089"/>
      <c r="I8" s="1089"/>
      <c r="J8" s="1089"/>
      <c r="K8" s="1089"/>
      <c r="L8" s="1089"/>
      <c r="M8" s="1089"/>
      <c r="N8" s="1089"/>
      <c r="O8" s="1089"/>
      <c r="P8" s="1090"/>
      <c r="Q8" s="1094">
        <v>399</v>
      </c>
      <c r="R8" s="1095"/>
      <c r="S8" s="1095"/>
      <c r="T8" s="1095"/>
      <c r="U8" s="1095"/>
      <c r="V8" s="1095">
        <v>393</v>
      </c>
      <c r="W8" s="1095"/>
      <c r="X8" s="1095"/>
      <c r="Y8" s="1095"/>
      <c r="Z8" s="1095"/>
      <c r="AA8" s="1095">
        <v>6</v>
      </c>
      <c r="AB8" s="1095"/>
      <c r="AC8" s="1095"/>
      <c r="AD8" s="1095"/>
      <c r="AE8" s="1096"/>
      <c r="AF8" s="1070">
        <v>2</v>
      </c>
      <c r="AG8" s="1071"/>
      <c r="AH8" s="1071"/>
      <c r="AI8" s="1071"/>
      <c r="AJ8" s="1072"/>
      <c r="AK8" s="1137">
        <v>297</v>
      </c>
      <c r="AL8" s="1138"/>
      <c r="AM8" s="1138"/>
      <c r="AN8" s="1138"/>
      <c r="AO8" s="1138"/>
      <c r="AP8" s="1138">
        <v>696</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575</v>
      </c>
      <c r="BT8" s="1066"/>
      <c r="BU8" s="1066"/>
      <c r="BV8" s="1066"/>
      <c r="BW8" s="1066"/>
      <c r="BX8" s="1066"/>
      <c r="BY8" s="1066"/>
      <c r="BZ8" s="1066"/>
      <c r="CA8" s="1066"/>
      <c r="CB8" s="1066"/>
      <c r="CC8" s="1066"/>
      <c r="CD8" s="1066"/>
      <c r="CE8" s="1066"/>
      <c r="CF8" s="1066"/>
      <c r="CG8" s="1067"/>
      <c r="CH8" s="1040">
        <v>0</v>
      </c>
      <c r="CI8" s="1041"/>
      <c r="CJ8" s="1041"/>
      <c r="CK8" s="1041"/>
      <c r="CL8" s="1042"/>
      <c r="CM8" s="1040">
        <v>61</v>
      </c>
      <c r="CN8" s="1041"/>
      <c r="CO8" s="1041"/>
      <c r="CP8" s="1041"/>
      <c r="CQ8" s="1042"/>
      <c r="CR8" s="1040">
        <v>5</v>
      </c>
      <c r="CS8" s="1041"/>
      <c r="CT8" s="1041"/>
      <c r="CU8" s="1041"/>
      <c r="CV8" s="1042"/>
      <c r="CW8" s="1040" t="s">
        <v>578</v>
      </c>
      <c r="CX8" s="1041"/>
      <c r="CY8" s="1041"/>
      <c r="CZ8" s="1041"/>
      <c r="DA8" s="1042"/>
      <c r="DB8" s="1040">
        <v>25</v>
      </c>
      <c r="DC8" s="1041"/>
      <c r="DD8" s="1041"/>
      <c r="DE8" s="1041"/>
      <c r="DF8" s="1042"/>
      <c r="DG8" s="1040" t="s">
        <v>578</v>
      </c>
      <c r="DH8" s="1041"/>
      <c r="DI8" s="1041"/>
      <c r="DJ8" s="1041"/>
      <c r="DK8" s="1042"/>
      <c r="DL8" s="1040" t="s">
        <v>578</v>
      </c>
      <c r="DM8" s="1041"/>
      <c r="DN8" s="1041"/>
      <c r="DO8" s="1041"/>
      <c r="DP8" s="1042"/>
      <c r="DQ8" s="1040" t="s">
        <v>578</v>
      </c>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576</v>
      </c>
      <c r="BT9" s="1066"/>
      <c r="BU9" s="1066"/>
      <c r="BV9" s="1066"/>
      <c r="BW9" s="1066"/>
      <c r="BX9" s="1066"/>
      <c r="BY9" s="1066"/>
      <c r="BZ9" s="1066"/>
      <c r="CA9" s="1066"/>
      <c r="CB9" s="1066"/>
      <c r="CC9" s="1066"/>
      <c r="CD9" s="1066"/>
      <c r="CE9" s="1066"/>
      <c r="CF9" s="1066"/>
      <c r="CG9" s="1067"/>
      <c r="CH9" s="1040">
        <v>1</v>
      </c>
      <c r="CI9" s="1041"/>
      <c r="CJ9" s="1041"/>
      <c r="CK9" s="1041"/>
      <c r="CL9" s="1042"/>
      <c r="CM9" s="1040">
        <v>61</v>
      </c>
      <c r="CN9" s="1041"/>
      <c r="CO9" s="1041"/>
      <c r="CP9" s="1041"/>
      <c r="CQ9" s="1042"/>
      <c r="CR9" s="1040">
        <v>22</v>
      </c>
      <c r="CS9" s="1041"/>
      <c r="CT9" s="1041"/>
      <c r="CU9" s="1041"/>
      <c r="CV9" s="1042"/>
      <c r="CW9" s="1040">
        <v>10</v>
      </c>
      <c r="CX9" s="1041"/>
      <c r="CY9" s="1041"/>
      <c r="CZ9" s="1041"/>
      <c r="DA9" s="1042"/>
      <c r="DB9" s="1040" t="s">
        <v>578</v>
      </c>
      <c r="DC9" s="1041"/>
      <c r="DD9" s="1041"/>
      <c r="DE9" s="1041"/>
      <c r="DF9" s="1042"/>
      <c r="DG9" s="1040" t="s">
        <v>578</v>
      </c>
      <c r="DH9" s="1041"/>
      <c r="DI9" s="1041"/>
      <c r="DJ9" s="1041"/>
      <c r="DK9" s="1042"/>
      <c r="DL9" s="1040" t="s">
        <v>578</v>
      </c>
      <c r="DM9" s="1041"/>
      <c r="DN9" s="1041"/>
      <c r="DO9" s="1041"/>
      <c r="DP9" s="1042"/>
      <c r="DQ9" s="1040" t="s">
        <v>578</v>
      </c>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577</v>
      </c>
      <c r="BT10" s="1066"/>
      <c r="BU10" s="1066"/>
      <c r="BV10" s="1066"/>
      <c r="BW10" s="1066"/>
      <c r="BX10" s="1066"/>
      <c r="BY10" s="1066"/>
      <c r="BZ10" s="1066"/>
      <c r="CA10" s="1066"/>
      <c r="CB10" s="1066"/>
      <c r="CC10" s="1066"/>
      <c r="CD10" s="1066"/>
      <c r="CE10" s="1066"/>
      <c r="CF10" s="1066"/>
      <c r="CG10" s="1067"/>
      <c r="CH10" s="1040">
        <v>-66</v>
      </c>
      <c r="CI10" s="1041"/>
      <c r="CJ10" s="1041"/>
      <c r="CK10" s="1041"/>
      <c r="CL10" s="1042"/>
      <c r="CM10" s="1040">
        <v>345</v>
      </c>
      <c r="CN10" s="1041"/>
      <c r="CO10" s="1041"/>
      <c r="CP10" s="1041"/>
      <c r="CQ10" s="1042"/>
      <c r="CR10" s="1040">
        <v>3</v>
      </c>
      <c r="CS10" s="1041"/>
      <c r="CT10" s="1041"/>
      <c r="CU10" s="1041"/>
      <c r="CV10" s="1042"/>
      <c r="CW10" s="1040" t="s">
        <v>578</v>
      </c>
      <c r="CX10" s="1041"/>
      <c r="CY10" s="1041"/>
      <c r="CZ10" s="1041"/>
      <c r="DA10" s="1042"/>
      <c r="DB10" s="1040" t="s">
        <v>578</v>
      </c>
      <c r="DC10" s="1041"/>
      <c r="DD10" s="1041"/>
      <c r="DE10" s="1041"/>
      <c r="DF10" s="1042"/>
      <c r="DG10" s="1040" t="s">
        <v>578</v>
      </c>
      <c r="DH10" s="1041"/>
      <c r="DI10" s="1041"/>
      <c r="DJ10" s="1041"/>
      <c r="DK10" s="1042"/>
      <c r="DL10" s="1040" t="s">
        <v>578</v>
      </c>
      <c r="DM10" s="1041"/>
      <c r="DN10" s="1041"/>
      <c r="DO10" s="1041"/>
      <c r="DP10" s="1042"/>
      <c r="DQ10" s="1040" t="s">
        <v>578</v>
      </c>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381</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382</v>
      </c>
      <c r="B23" s="995" t="s">
        <v>383</v>
      </c>
      <c r="C23" s="996"/>
      <c r="D23" s="996"/>
      <c r="E23" s="996"/>
      <c r="F23" s="996"/>
      <c r="G23" s="996"/>
      <c r="H23" s="996"/>
      <c r="I23" s="996"/>
      <c r="J23" s="996"/>
      <c r="K23" s="996"/>
      <c r="L23" s="996"/>
      <c r="M23" s="996"/>
      <c r="N23" s="996"/>
      <c r="O23" s="996"/>
      <c r="P23" s="997"/>
      <c r="Q23" s="1119">
        <v>70585</v>
      </c>
      <c r="R23" s="1120"/>
      <c r="S23" s="1120"/>
      <c r="T23" s="1120"/>
      <c r="U23" s="1120"/>
      <c r="V23" s="1120">
        <v>68327</v>
      </c>
      <c r="W23" s="1120"/>
      <c r="X23" s="1120"/>
      <c r="Y23" s="1120"/>
      <c r="Z23" s="1120"/>
      <c r="AA23" s="1120">
        <v>2258</v>
      </c>
      <c r="AB23" s="1120"/>
      <c r="AC23" s="1120"/>
      <c r="AD23" s="1120"/>
      <c r="AE23" s="1121"/>
      <c r="AF23" s="1122">
        <v>1601</v>
      </c>
      <c r="AG23" s="1120"/>
      <c r="AH23" s="1120"/>
      <c r="AI23" s="1120"/>
      <c r="AJ23" s="1123"/>
      <c r="AK23" s="1124"/>
      <c r="AL23" s="1125"/>
      <c r="AM23" s="1125"/>
      <c r="AN23" s="1125"/>
      <c r="AO23" s="1125"/>
      <c r="AP23" s="1120">
        <v>39708</v>
      </c>
      <c r="AQ23" s="1120"/>
      <c r="AR23" s="1120"/>
      <c r="AS23" s="1120"/>
      <c r="AT23" s="1120"/>
      <c r="AU23" s="1126"/>
      <c r="AV23" s="1126"/>
      <c r="AW23" s="1126"/>
      <c r="AX23" s="1126"/>
      <c r="AY23" s="1127"/>
      <c r="AZ23" s="1116" t="s">
        <v>128</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384</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385</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362</v>
      </c>
      <c r="B26" s="1047"/>
      <c r="C26" s="1047"/>
      <c r="D26" s="1047"/>
      <c r="E26" s="1047"/>
      <c r="F26" s="1047"/>
      <c r="G26" s="1047"/>
      <c r="H26" s="1047"/>
      <c r="I26" s="1047"/>
      <c r="J26" s="1047"/>
      <c r="K26" s="1047"/>
      <c r="L26" s="1047"/>
      <c r="M26" s="1047"/>
      <c r="N26" s="1047"/>
      <c r="O26" s="1047"/>
      <c r="P26" s="1048"/>
      <c r="Q26" s="1052" t="s">
        <v>386</v>
      </c>
      <c r="R26" s="1053"/>
      <c r="S26" s="1053"/>
      <c r="T26" s="1053"/>
      <c r="U26" s="1054"/>
      <c r="V26" s="1052" t="s">
        <v>387</v>
      </c>
      <c r="W26" s="1053"/>
      <c r="X26" s="1053"/>
      <c r="Y26" s="1053"/>
      <c r="Z26" s="1054"/>
      <c r="AA26" s="1052" t="s">
        <v>388</v>
      </c>
      <c r="AB26" s="1053"/>
      <c r="AC26" s="1053"/>
      <c r="AD26" s="1053"/>
      <c r="AE26" s="1053"/>
      <c r="AF26" s="1110" t="s">
        <v>389</v>
      </c>
      <c r="AG26" s="1059"/>
      <c r="AH26" s="1059"/>
      <c r="AI26" s="1059"/>
      <c r="AJ26" s="1111"/>
      <c r="AK26" s="1053" t="s">
        <v>390</v>
      </c>
      <c r="AL26" s="1053"/>
      <c r="AM26" s="1053"/>
      <c r="AN26" s="1053"/>
      <c r="AO26" s="1054"/>
      <c r="AP26" s="1052" t="s">
        <v>391</v>
      </c>
      <c r="AQ26" s="1053"/>
      <c r="AR26" s="1053"/>
      <c r="AS26" s="1053"/>
      <c r="AT26" s="1054"/>
      <c r="AU26" s="1052" t="s">
        <v>392</v>
      </c>
      <c r="AV26" s="1053"/>
      <c r="AW26" s="1053"/>
      <c r="AX26" s="1053"/>
      <c r="AY26" s="1054"/>
      <c r="AZ26" s="1052" t="s">
        <v>393</v>
      </c>
      <c r="BA26" s="1053"/>
      <c r="BB26" s="1053"/>
      <c r="BC26" s="1053"/>
      <c r="BD26" s="1054"/>
      <c r="BE26" s="1052" t="s">
        <v>369</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394</v>
      </c>
      <c r="C28" s="1102"/>
      <c r="D28" s="1102"/>
      <c r="E28" s="1102"/>
      <c r="F28" s="1102"/>
      <c r="G28" s="1102"/>
      <c r="H28" s="1102"/>
      <c r="I28" s="1102"/>
      <c r="J28" s="1102"/>
      <c r="K28" s="1102"/>
      <c r="L28" s="1102"/>
      <c r="M28" s="1102"/>
      <c r="N28" s="1102"/>
      <c r="O28" s="1102"/>
      <c r="P28" s="1103"/>
      <c r="Q28" s="1104">
        <v>16429</v>
      </c>
      <c r="R28" s="1105"/>
      <c r="S28" s="1105"/>
      <c r="T28" s="1105"/>
      <c r="U28" s="1105"/>
      <c r="V28" s="1105">
        <v>16018</v>
      </c>
      <c r="W28" s="1105"/>
      <c r="X28" s="1105"/>
      <c r="Y28" s="1105"/>
      <c r="Z28" s="1105"/>
      <c r="AA28" s="1105">
        <v>411</v>
      </c>
      <c r="AB28" s="1105"/>
      <c r="AC28" s="1105"/>
      <c r="AD28" s="1105"/>
      <c r="AE28" s="1106"/>
      <c r="AF28" s="1107">
        <v>411</v>
      </c>
      <c r="AG28" s="1105"/>
      <c r="AH28" s="1105"/>
      <c r="AI28" s="1105"/>
      <c r="AJ28" s="1108"/>
      <c r="AK28" s="1109">
        <v>1853</v>
      </c>
      <c r="AL28" s="1097"/>
      <c r="AM28" s="1097"/>
      <c r="AN28" s="1097"/>
      <c r="AO28" s="1097"/>
      <c r="AP28" s="1097" t="s">
        <v>573</v>
      </c>
      <c r="AQ28" s="1097"/>
      <c r="AR28" s="1097"/>
      <c r="AS28" s="1097"/>
      <c r="AT28" s="1097"/>
      <c r="AU28" s="1097" t="s">
        <v>573</v>
      </c>
      <c r="AV28" s="1097"/>
      <c r="AW28" s="1097"/>
      <c r="AX28" s="1097"/>
      <c r="AY28" s="1097"/>
      <c r="AZ28" s="1098" t="s">
        <v>573</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395</v>
      </c>
      <c r="C29" s="1089"/>
      <c r="D29" s="1089"/>
      <c r="E29" s="1089"/>
      <c r="F29" s="1089"/>
      <c r="G29" s="1089"/>
      <c r="H29" s="1089"/>
      <c r="I29" s="1089"/>
      <c r="J29" s="1089"/>
      <c r="K29" s="1089"/>
      <c r="L29" s="1089"/>
      <c r="M29" s="1089"/>
      <c r="N29" s="1089"/>
      <c r="O29" s="1089"/>
      <c r="P29" s="1090"/>
      <c r="Q29" s="1094">
        <v>9828</v>
      </c>
      <c r="R29" s="1095"/>
      <c r="S29" s="1095"/>
      <c r="T29" s="1095"/>
      <c r="U29" s="1095"/>
      <c r="V29" s="1095">
        <v>9493</v>
      </c>
      <c r="W29" s="1095"/>
      <c r="X29" s="1095"/>
      <c r="Y29" s="1095"/>
      <c r="Z29" s="1095"/>
      <c r="AA29" s="1095">
        <v>335</v>
      </c>
      <c r="AB29" s="1095"/>
      <c r="AC29" s="1095"/>
      <c r="AD29" s="1095"/>
      <c r="AE29" s="1096"/>
      <c r="AF29" s="1070">
        <v>335</v>
      </c>
      <c r="AG29" s="1071"/>
      <c r="AH29" s="1071"/>
      <c r="AI29" s="1071"/>
      <c r="AJ29" s="1072"/>
      <c r="AK29" s="1031">
        <v>1686</v>
      </c>
      <c r="AL29" s="1022"/>
      <c r="AM29" s="1022"/>
      <c r="AN29" s="1022"/>
      <c r="AO29" s="1022"/>
      <c r="AP29" s="1022" t="s">
        <v>573</v>
      </c>
      <c r="AQ29" s="1022"/>
      <c r="AR29" s="1022"/>
      <c r="AS29" s="1022"/>
      <c r="AT29" s="1022"/>
      <c r="AU29" s="1022" t="s">
        <v>573</v>
      </c>
      <c r="AV29" s="1022"/>
      <c r="AW29" s="1022"/>
      <c r="AX29" s="1022"/>
      <c r="AY29" s="1022"/>
      <c r="AZ29" s="1093" t="s">
        <v>573</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396</v>
      </c>
      <c r="C30" s="1089"/>
      <c r="D30" s="1089"/>
      <c r="E30" s="1089"/>
      <c r="F30" s="1089"/>
      <c r="G30" s="1089"/>
      <c r="H30" s="1089"/>
      <c r="I30" s="1089"/>
      <c r="J30" s="1089"/>
      <c r="K30" s="1089"/>
      <c r="L30" s="1089"/>
      <c r="M30" s="1089"/>
      <c r="N30" s="1089"/>
      <c r="O30" s="1089"/>
      <c r="P30" s="1090"/>
      <c r="Q30" s="1094">
        <v>1416</v>
      </c>
      <c r="R30" s="1095"/>
      <c r="S30" s="1095"/>
      <c r="T30" s="1095"/>
      <c r="U30" s="1095"/>
      <c r="V30" s="1095">
        <v>1404</v>
      </c>
      <c r="W30" s="1095"/>
      <c r="X30" s="1095"/>
      <c r="Y30" s="1095"/>
      <c r="Z30" s="1095"/>
      <c r="AA30" s="1095">
        <v>12</v>
      </c>
      <c r="AB30" s="1095"/>
      <c r="AC30" s="1095"/>
      <c r="AD30" s="1095"/>
      <c r="AE30" s="1096"/>
      <c r="AF30" s="1070">
        <v>12</v>
      </c>
      <c r="AG30" s="1071"/>
      <c r="AH30" s="1071"/>
      <c r="AI30" s="1071"/>
      <c r="AJ30" s="1072"/>
      <c r="AK30" s="1031">
        <v>306</v>
      </c>
      <c r="AL30" s="1022"/>
      <c r="AM30" s="1022"/>
      <c r="AN30" s="1022"/>
      <c r="AO30" s="1022"/>
      <c r="AP30" s="1022" t="s">
        <v>573</v>
      </c>
      <c r="AQ30" s="1022"/>
      <c r="AR30" s="1022"/>
      <c r="AS30" s="1022"/>
      <c r="AT30" s="1022"/>
      <c r="AU30" s="1022" t="s">
        <v>573</v>
      </c>
      <c r="AV30" s="1022"/>
      <c r="AW30" s="1022"/>
      <c r="AX30" s="1022"/>
      <c r="AY30" s="1022"/>
      <c r="AZ30" s="1093" t="s">
        <v>573</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397</v>
      </c>
      <c r="C31" s="1089"/>
      <c r="D31" s="1089"/>
      <c r="E31" s="1089"/>
      <c r="F31" s="1089"/>
      <c r="G31" s="1089"/>
      <c r="H31" s="1089"/>
      <c r="I31" s="1089"/>
      <c r="J31" s="1089"/>
      <c r="K31" s="1089"/>
      <c r="L31" s="1089"/>
      <c r="M31" s="1089"/>
      <c r="N31" s="1089"/>
      <c r="O31" s="1089"/>
      <c r="P31" s="1090"/>
      <c r="Q31" s="1094">
        <v>3307</v>
      </c>
      <c r="R31" s="1095"/>
      <c r="S31" s="1095"/>
      <c r="T31" s="1095"/>
      <c r="U31" s="1095"/>
      <c r="V31" s="1095">
        <v>3155</v>
      </c>
      <c r="W31" s="1095"/>
      <c r="X31" s="1095"/>
      <c r="Y31" s="1095"/>
      <c r="Z31" s="1095"/>
      <c r="AA31" s="1095">
        <v>152</v>
      </c>
      <c r="AB31" s="1095"/>
      <c r="AC31" s="1095"/>
      <c r="AD31" s="1095"/>
      <c r="AE31" s="1096"/>
      <c r="AF31" s="1070">
        <v>2308</v>
      </c>
      <c r="AG31" s="1071"/>
      <c r="AH31" s="1071"/>
      <c r="AI31" s="1071"/>
      <c r="AJ31" s="1072"/>
      <c r="AK31" s="1031" t="s">
        <v>573</v>
      </c>
      <c r="AL31" s="1022"/>
      <c r="AM31" s="1022"/>
      <c r="AN31" s="1022"/>
      <c r="AO31" s="1022"/>
      <c r="AP31" s="1022">
        <v>413</v>
      </c>
      <c r="AQ31" s="1022"/>
      <c r="AR31" s="1022"/>
      <c r="AS31" s="1022"/>
      <c r="AT31" s="1022"/>
      <c r="AU31" s="1022" t="s">
        <v>573</v>
      </c>
      <c r="AV31" s="1022"/>
      <c r="AW31" s="1022"/>
      <c r="AX31" s="1022"/>
      <c r="AY31" s="1022"/>
      <c r="AZ31" s="1093" t="s">
        <v>573</v>
      </c>
      <c r="BA31" s="1093"/>
      <c r="BB31" s="1093"/>
      <c r="BC31" s="1093"/>
      <c r="BD31" s="1093"/>
      <c r="BE31" s="1083" t="s">
        <v>398</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399</v>
      </c>
      <c r="C32" s="1089"/>
      <c r="D32" s="1089"/>
      <c r="E32" s="1089"/>
      <c r="F32" s="1089"/>
      <c r="G32" s="1089"/>
      <c r="H32" s="1089"/>
      <c r="I32" s="1089"/>
      <c r="J32" s="1089"/>
      <c r="K32" s="1089"/>
      <c r="L32" s="1089"/>
      <c r="M32" s="1089"/>
      <c r="N32" s="1089"/>
      <c r="O32" s="1089"/>
      <c r="P32" s="1090"/>
      <c r="Q32" s="1094">
        <v>2525</v>
      </c>
      <c r="R32" s="1095"/>
      <c r="S32" s="1095"/>
      <c r="T32" s="1095"/>
      <c r="U32" s="1095"/>
      <c r="V32" s="1095">
        <v>2395</v>
      </c>
      <c r="W32" s="1095"/>
      <c r="X32" s="1095"/>
      <c r="Y32" s="1095"/>
      <c r="Z32" s="1095"/>
      <c r="AA32" s="1095">
        <v>130</v>
      </c>
      <c r="AB32" s="1095"/>
      <c r="AC32" s="1095"/>
      <c r="AD32" s="1095"/>
      <c r="AE32" s="1096"/>
      <c r="AF32" s="1070">
        <v>67</v>
      </c>
      <c r="AG32" s="1071"/>
      <c r="AH32" s="1071"/>
      <c r="AI32" s="1071"/>
      <c r="AJ32" s="1072"/>
      <c r="AK32" s="1031">
        <v>992</v>
      </c>
      <c r="AL32" s="1022"/>
      <c r="AM32" s="1022"/>
      <c r="AN32" s="1022"/>
      <c r="AO32" s="1022"/>
      <c r="AP32" s="1022">
        <v>10651</v>
      </c>
      <c r="AQ32" s="1022"/>
      <c r="AR32" s="1022"/>
      <c r="AS32" s="1022"/>
      <c r="AT32" s="1022"/>
      <c r="AU32" s="1022">
        <v>4399</v>
      </c>
      <c r="AV32" s="1022"/>
      <c r="AW32" s="1022"/>
      <c r="AX32" s="1022"/>
      <c r="AY32" s="1022"/>
      <c r="AZ32" s="1093" t="s">
        <v>573</v>
      </c>
      <c r="BA32" s="1093"/>
      <c r="BB32" s="1093"/>
      <c r="BC32" s="1093"/>
      <c r="BD32" s="1093"/>
      <c r="BE32" s="1083" t="s">
        <v>400</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401</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382</v>
      </c>
      <c r="B63" s="995" t="s">
        <v>402</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3133</v>
      </c>
      <c r="AG63" s="1010"/>
      <c r="AH63" s="1010"/>
      <c r="AI63" s="1010"/>
      <c r="AJ63" s="1081"/>
      <c r="AK63" s="1082"/>
      <c r="AL63" s="1014"/>
      <c r="AM63" s="1014"/>
      <c r="AN63" s="1014"/>
      <c r="AO63" s="1014"/>
      <c r="AP63" s="1010">
        <v>11064</v>
      </c>
      <c r="AQ63" s="1010"/>
      <c r="AR63" s="1010"/>
      <c r="AS63" s="1010"/>
      <c r="AT63" s="1010"/>
      <c r="AU63" s="1010">
        <v>4399</v>
      </c>
      <c r="AV63" s="1010"/>
      <c r="AW63" s="1010"/>
      <c r="AX63" s="1010"/>
      <c r="AY63" s="1010"/>
      <c r="AZ63" s="1076"/>
      <c r="BA63" s="1076"/>
      <c r="BB63" s="1076"/>
      <c r="BC63" s="1076"/>
      <c r="BD63" s="1076"/>
      <c r="BE63" s="1011"/>
      <c r="BF63" s="1011"/>
      <c r="BG63" s="1011"/>
      <c r="BH63" s="1011"/>
      <c r="BI63" s="1012"/>
      <c r="BJ63" s="1077" t="s">
        <v>403</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405</v>
      </c>
      <c r="B66" s="1047"/>
      <c r="C66" s="1047"/>
      <c r="D66" s="1047"/>
      <c r="E66" s="1047"/>
      <c r="F66" s="1047"/>
      <c r="G66" s="1047"/>
      <c r="H66" s="1047"/>
      <c r="I66" s="1047"/>
      <c r="J66" s="1047"/>
      <c r="K66" s="1047"/>
      <c r="L66" s="1047"/>
      <c r="M66" s="1047"/>
      <c r="N66" s="1047"/>
      <c r="O66" s="1047"/>
      <c r="P66" s="1048"/>
      <c r="Q66" s="1052" t="s">
        <v>406</v>
      </c>
      <c r="R66" s="1053"/>
      <c r="S66" s="1053"/>
      <c r="T66" s="1053"/>
      <c r="U66" s="1054"/>
      <c r="V66" s="1052" t="s">
        <v>407</v>
      </c>
      <c r="W66" s="1053"/>
      <c r="X66" s="1053"/>
      <c r="Y66" s="1053"/>
      <c r="Z66" s="1054"/>
      <c r="AA66" s="1052" t="s">
        <v>408</v>
      </c>
      <c r="AB66" s="1053"/>
      <c r="AC66" s="1053"/>
      <c r="AD66" s="1053"/>
      <c r="AE66" s="1054"/>
      <c r="AF66" s="1058" t="s">
        <v>409</v>
      </c>
      <c r="AG66" s="1059"/>
      <c r="AH66" s="1059"/>
      <c r="AI66" s="1059"/>
      <c r="AJ66" s="1060"/>
      <c r="AK66" s="1052" t="s">
        <v>410</v>
      </c>
      <c r="AL66" s="1047"/>
      <c r="AM66" s="1047"/>
      <c r="AN66" s="1047"/>
      <c r="AO66" s="1048"/>
      <c r="AP66" s="1052" t="s">
        <v>411</v>
      </c>
      <c r="AQ66" s="1053"/>
      <c r="AR66" s="1053"/>
      <c r="AS66" s="1053"/>
      <c r="AT66" s="1054"/>
      <c r="AU66" s="1052" t="s">
        <v>412</v>
      </c>
      <c r="AV66" s="1053"/>
      <c r="AW66" s="1053"/>
      <c r="AX66" s="1053"/>
      <c r="AY66" s="1054"/>
      <c r="AZ66" s="1052" t="s">
        <v>369</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566</v>
      </c>
      <c r="C68" s="1037"/>
      <c r="D68" s="1037"/>
      <c r="E68" s="1037"/>
      <c r="F68" s="1037"/>
      <c r="G68" s="1037"/>
      <c r="H68" s="1037"/>
      <c r="I68" s="1037"/>
      <c r="J68" s="1037"/>
      <c r="K68" s="1037"/>
      <c r="L68" s="1037"/>
      <c r="M68" s="1037"/>
      <c r="N68" s="1037"/>
      <c r="O68" s="1037"/>
      <c r="P68" s="1038"/>
      <c r="Q68" s="1039">
        <v>2589</v>
      </c>
      <c r="R68" s="1033"/>
      <c r="S68" s="1033"/>
      <c r="T68" s="1033"/>
      <c r="U68" s="1033"/>
      <c r="V68" s="1033">
        <v>2532</v>
      </c>
      <c r="W68" s="1033"/>
      <c r="X68" s="1033"/>
      <c r="Y68" s="1033"/>
      <c r="Z68" s="1033"/>
      <c r="AA68" s="1033">
        <v>57</v>
      </c>
      <c r="AB68" s="1033"/>
      <c r="AC68" s="1033"/>
      <c r="AD68" s="1033"/>
      <c r="AE68" s="1033"/>
      <c r="AF68" s="1033">
        <v>57</v>
      </c>
      <c r="AG68" s="1033"/>
      <c r="AH68" s="1033"/>
      <c r="AI68" s="1033"/>
      <c r="AJ68" s="1033"/>
      <c r="AK68" s="1033">
        <v>47</v>
      </c>
      <c r="AL68" s="1033"/>
      <c r="AM68" s="1033"/>
      <c r="AN68" s="1033"/>
      <c r="AO68" s="1033"/>
      <c r="AP68" s="1033">
        <v>3058</v>
      </c>
      <c r="AQ68" s="1033"/>
      <c r="AR68" s="1033"/>
      <c r="AS68" s="1033"/>
      <c r="AT68" s="1033"/>
      <c r="AU68" s="1033">
        <v>2249</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567</v>
      </c>
      <c r="C69" s="1026"/>
      <c r="D69" s="1026"/>
      <c r="E69" s="1026"/>
      <c r="F69" s="1026"/>
      <c r="G69" s="1026"/>
      <c r="H69" s="1026"/>
      <c r="I69" s="1026"/>
      <c r="J69" s="1026"/>
      <c r="K69" s="1026"/>
      <c r="L69" s="1026"/>
      <c r="M69" s="1026"/>
      <c r="N69" s="1026"/>
      <c r="O69" s="1026"/>
      <c r="P69" s="1027"/>
      <c r="Q69" s="1028">
        <v>211</v>
      </c>
      <c r="R69" s="1022"/>
      <c r="S69" s="1022"/>
      <c r="T69" s="1022"/>
      <c r="U69" s="1022"/>
      <c r="V69" s="1022">
        <v>200</v>
      </c>
      <c r="W69" s="1022"/>
      <c r="X69" s="1022"/>
      <c r="Y69" s="1022"/>
      <c r="Z69" s="1022"/>
      <c r="AA69" s="1022">
        <v>11</v>
      </c>
      <c r="AB69" s="1022"/>
      <c r="AC69" s="1022"/>
      <c r="AD69" s="1022"/>
      <c r="AE69" s="1022"/>
      <c r="AF69" s="1022">
        <v>11</v>
      </c>
      <c r="AG69" s="1022"/>
      <c r="AH69" s="1022"/>
      <c r="AI69" s="1022"/>
      <c r="AJ69" s="1022"/>
      <c r="AK69" s="1022" t="s">
        <v>573</v>
      </c>
      <c r="AL69" s="1022"/>
      <c r="AM69" s="1022"/>
      <c r="AN69" s="1022"/>
      <c r="AO69" s="1022"/>
      <c r="AP69" s="1022" t="s">
        <v>573</v>
      </c>
      <c r="AQ69" s="1022"/>
      <c r="AR69" s="1022"/>
      <c r="AS69" s="1022"/>
      <c r="AT69" s="1022"/>
      <c r="AU69" s="1022" t="s">
        <v>573</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568</v>
      </c>
      <c r="C70" s="1026"/>
      <c r="D70" s="1026"/>
      <c r="E70" s="1026"/>
      <c r="F70" s="1026"/>
      <c r="G70" s="1026"/>
      <c r="H70" s="1026"/>
      <c r="I70" s="1026"/>
      <c r="J70" s="1026"/>
      <c r="K70" s="1026"/>
      <c r="L70" s="1026"/>
      <c r="M70" s="1026"/>
      <c r="N70" s="1026"/>
      <c r="O70" s="1026"/>
      <c r="P70" s="1027"/>
      <c r="Q70" s="1028">
        <v>9353</v>
      </c>
      <c r="R70" s="1022"/>
      <c r="S70" s="1022"/>
      <c r="T70" s="1022"/>
      <c r="U70" s="1022"/>
      <c r="V70" s="1022">
        <v>8374</v>
      </c>
      <c r="W70" s="1022"/>
      <c r="X70" s="1022"/>
      <c r="Y70" s="1022"/>
      <c r="Z70" s="1022"/>
      <c r="AA70" s="1022">
        <v>982</v>
      </c>
      <c r="AB70" s="1022"/>
      <c r="AC70" s="1022"/>
      <c r="AD70" s="1022"/>
      <c r="AE70" s="1022"/>
      <c r="AF70" s="1022">
        <v>982</v>
      </c>
      <c r="AG70" s="1022"/>
      <c r="AH70" s="1022"/>
      <c r="AI70" s="1022"/>
      <c r="AJ70" s="1022"/>
      <c r="AK70" s="1022">
        <v>3</v>
      </c>
      <c r="AL70" s="1022"/>
      <c r="AM70" s="1022"/>
      <c r="AN70" s="1022"/>
      <c r="AO70" s="1022"/>
      <c r="AP70" s="1022" t="s">
        <v>573</v>
      </c>
      <c r="AQ70" s="1022"/>
      <c r="AR70" s="1022"/>
      <c r="AS70" s="1022"/>
      <c r="AT70" s="1022"/>
      <c r="AU70" s="1022" t="s">
        <v>573</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569</v>
      </c>
      <c r="C71" s="1026"/>
      <c r="D71" s="1026"/>
      <c r="E71" s="1026"/>
      <c r="F71" s="1026"/>
      <c r="G71" s="1026"/>
      <c r="H71" s="1026"/>
      <c r="I71" s="1026"/>
      <c r="J71" s="1026"/>
      <c r="K71" s="1026"/>
      <c r="L71" s="1026"/>
      <c r="M71" s="1026"/>
      <c r="N71" s="1026"/>
      <c r="O71" s="1026"/>
      <c r="P71" s="1027"/>
      <c r="Q71" s="1028">
        <v>238</v>
      </c>
      <c r="R71" s="1022"/>
      <c r="S71" s="1022"/>
      <c r="T71" s="1022"/>
      <c r="U71" s="1022"/>
      <c r="V71" s="1022">
        <v>209</v>
      </c>
      <c r="W71" s="1022"/>
      <c r="X71" s="1022"/>
      <c r="Y71" s="1022"/>
      <c r="Z71" s="1022"/>
      <c r="AA71" s="1022">
        <v>29</v>
      </c>
      <c r="AB71" s="1022"/>
      <c r="AC71" s="1022"/>
      <c r="AD71" s="1022"/>
      <c r="AE71" s="1022"/>
      <c r="AF71" s="1022">
        <v>29</v>
      </c>
      <c r="AG71" s="1022"/>
      <c r="AH71" s="1022"/>
      <c r="AI71" s="1022"/>
      <c r="AJ71" s="1022"/>
      <c r="AK71" s="1022">
        <v>33</v>
      </c>
      <c r="AL71" s="1022"/>
      <c r="AM71" s="1022"/>
      <c r="AN71" s="1022"/>
      <c r="AO71" s="1022"/>
      <c r="AP71" s="1022" t="s">
        <v>573</v>
      </c>
      <c r="AQ71" s="1022"/>
      <c r="AR71" s="1022"/>
      <c r="AS71" s="1022"/>
      <c r="AT71" s="1022"/>
      <c r="AU71" s="1022" t="s">
        <v>573</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570</v>
      </c>
      <c r="C72" s="1026"/>
      <c r="D72" s="1026"/>
      <c r="E72" s="1026"/>
      <c r="F72" s="1026"/>
      <c r="G72" s="1026"/>
      <c r="H72" s="1026"/>
      <c r="I72" s="1026"/>
      <c r="J72" s="1026"/>
      <c r="K72" s="1026"/>
      <c r="L72" s="1026"/>
      <c r="M72" s="1026"/>
      <c r="N72" s="1026"/>
      <c r="O72" s="1026"/>
      <c r="P72" s="1027"/>
      <c r="Q72" s="1028">
        <v>45</v>
      </c>
      <c r="R72" s="1022"/>
      <c r="S72" s="1022"/>
      <c r="T72" s="1022"/>
      <c r="U72" s="1022"/>
      <c r="V72" s="1022">
        <v>33</v>
      </c>
      <c r="W72" s="1022"/>
      <c r="X72" s="1022"/>
      <c r="Y72" s="1022"/>
      <c r="Z72" s="1022"/>
      <c r="AA72" s="1022">
        <v>12</v>
      </c>
      <c r="AB72" s="1022"/>
      <c r="AC72" s="1022"/>
      <c r="AD72" s="1022"/>
      <c r="AE72" s="1022"/>
      <c r="AF72" s="1022">
        <v>12</v>
      </c>
      <c r="AG72" s="1022"/>
      <c r="AH72" s="1022"/>
      <c r="AI72" s="1022"/>
      <c r="AJ72" s="1022"/>
      <c r="AK72" s="1022" t="s">
        <v>573</v>
      </c>
      <c r="AL72" s="1022"/>
      <c r="AM72" s="1022"/>
      <c r="AN72" s="1022"/>
      <c r="AO72" s="1022"/>
      <c r="AP72" s="1022" t="s">
        <v>573</v>
      </c>
      <c r="AQ72" s="1022"/>
      <c r="AR72" s="1022"/>
      <c r="AS72" s="1022"/>
      <c r="AT72" s="1022"/>
      <c r="AU72" s="1022" t="s">
        <v>573</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571</v>
      </c>
      <c r="C73" s="1026"/>
      <c r="D73" s="1026"/>
      <c r="E73" s="1026"/>
      <c r="F73" s="1026"/>
      <c r="G73" s="1026"/>
      <c r="H73" s="1026"/>
      <c r="I73" s="1026"/>
      <c r="J73" s="1026"/>
      <c r="K73" s="1026"/>
      <c r="L73" s="1026"/>
      <c r="M73" s="1026"/>
      <c r="N73" s="1026"/>
      <c r="O73" s="1026"/>
      <c r="P73" s="1027"/>
      <c r="Q73" s="1028">
        <v>292</v>
      </c>
      <c r="R73" s="1022"/>
      <c r="S73" s="1022"/>
      <c r="T73" s="1022"/>
      <c r="U73" s="1022"/>
      <c r="V73" s="1022">
        <v>261</v>
      </c>
      <c r="W73" s="1022"/>
      <c r="X73" s="1022"/>
      <c r="Y73" s="1022"/>
      <c r="Z73" s="1022"/>
      <c r="AA73" s="1022">
        <v>31</v>
      </c>
      <c r="AB73" s="1022"/>
      <c r="AC73" s="1022"/>
      <c r="AD73" s="1022"/>
      <c r="AE73" s="1022"/>
      <c r="AF73" s="1022">
        <v>31</v>
      </c>
      <c r="AG73" s="1022"/>
      <c r="AH73" s="1022"/>
      <c r="AI73" s="1022"/>
      <c r="AJ73" s="1022"/>
      <c r="AK73" s="1022" t="s">
        <v>573</v>
      </c>
      <c r="AL73" s="1022"/>
      <c r="AM73" s="1022"/>
      <c r="AN73" s="1022"/>
      <c r="AO73" s="1022"/>
      <c r="AP73" s="1022" t="s">
        <v>573</v>
      </c>
      <c r="AQ73" s="1022"/>
      <c r="AR73" s="1022"/>
      <c r="AS73" s="1022"/>
      <c r="AT73" s="1022"/>
      <c r="AU73" s="1022" t="s">
        <v>573</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572</v>
      </c>
      <c r="C74" s="1026"/>
      <c r="D74" s="1026"/>
      <c r="E74" s="1026"/>
      <c r="F74" s="1026"/>
      <c r="G74" s="1026"/>
      <c r="H74" s="1026"/>
      <c r="I74" s="1026"/>
      <c r="J74" s="1026"/>
      <c r="K74" s="1026"/>
      <c r="L74" s="1026"/>
      <c r="M74" s="1026"/>
      <c r="N74" s="1026"/>
      <c r="O74" s="1026"/>
      <c r="P74" s="1027"/>
      <c r="Q74" s="1028">
        <v>147007</v>
      </c>
      <c r="R74" s="1022"/>
      <c r="S74" s="1022"/>
      <c r="T74" s="1022"/>
      <c r="U74" s="1022"/>
      <c r="V74" s="1022">
        <v>142454</v>
      </c>
      <c r="W74" s="1022"/>
      <c r="X74" s="1022"/>
      <c r="Y74" s="1022"/>
      <c r="Z74" s="1022"/>
      <c r="AA74" s="1022">
        <v>4553</v>
      </c>
      <c r="AB74" s="1022"/>
      <c r="AC74" s="1022"/>
      <c r="AD74" s="1022"/>
      <c r="AE74" s="1022"/>
      <c r="AF74" s="1022">
        <v>4553</v>
      </c>
      <c r="AG74" s="1022"/>
      <c r="AH74" s="1022"/>
      <c r="AI74" s="1022"/>
      <c r="AJ74" s="1022"/>
      <c r="AK74" s="1022" t="s">
        <v>573</v>
      </c>
      <c r="AL74" s="1022"/>
      <c r="AM74" s="1022"/>
      <c r="AN74" s="1022"/>
      <c r="AO74" s="1022"/>
      <c r="AP74" s="1022" t="s">
        <v>573</v>
      </c>
      <c r="AQ74" s="1022"/>
      <c r="AR74" s="1022"/>
      <c r="AS74" s="1022"/>
      <c r="AT74" s="1022"/>
      <c r="AU74" s="1022" t="s">
        <v>573</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382</v>
      </c>
      <c r="B88" s="995" t="s">
        <v>413</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5675</v>
      </c>
      <c r="AG88" s="1010"/>
      <c r="AH88" s="1010"/>
      <c r="AI88" s="1010"/>
      <c r="AJ88" s="1010"/>
      <c r="AK88" s="1014"/>
      <c r="AL88" s="1014"/>
      <c r="AM88" s="1014"/>
      <c r="AN88" s="1014"/>
      <c r="AO88" s="1014"/>
      <c r="AP88" s="1010">
        <v>3058</v>
      </c>
      <c r="AQ88" s="1010"/>
      <c r="AR88" s="1010"/>
      <c r="AS88" s="1010"/>
      <c r="AT88" s="1010"/>
      <c r="AU88" s="1010">
        <v>2249</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995" t="s">
        <v>414</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60</v>
      </c>
      <c r="CS102" s="1002"/>
      <c r="CT102" s="1002"/>
      <c r="CU102" s="1002"/>
      <c r="CV102" s="1003"/>
      <c r="CW102" s="1001">
        <v>10</v>
      </c>
      <c r="CX102" s="1002"/>
      <c r="CY102" s="1002"/>
      <c r="CZ102" s="1002"/>
      <c r="DA102" s="1003"/>
      <c r="DB102" s="1001">
        <v>123</v>
      </c>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415</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416</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419</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420</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421</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422</v>
      </c>
      <c r="AB109" s="945"/>
      <c r="AC109" s="945"/>
      <c r="AD109" s="945"/>
      <c r="AE109" s="946"/>
      <c r="AF109" s="947" t="s">
        <v>301</v>
      </c>
      <c r="AG109" s="945"/>
      <c r="AH109" s="945"/>
      <c r="AI109" s="945"/>
      <c r="AJ109" s="946"/>
      <c r="AK109" s="947" t="s">
        <v>300</v>
      </c>
      <c r="AL109" s="945"/>
      <c r="AM109" s="945"/>
      <c r="AN109" s="945"/>
      <c r="AO109" s="946"/>
      <c r="AP109" s="947" t="s">
        <v>423</v>
      </c>
      <c r="AQ109" s="945"/>
      <c r="AR109" s="945"/>
      <c r="AS109" s="945"/>
      <c r="AT109" s="976"/>
      <c r="AU109" s="944" t="s">
        <v>421</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422</v>
      </c>
      <c r="BR109" s="945"/>
      <c r="BS109" s="945"/>
      <c r="BT109" s="945"/>
      <c r="BU109" s="946"/>
      <c r="BV109" s="947" t="s">
        <v>301</v>
      </c>
      <c r="BW109" s="945"/>
      <c r="BX109" s="945"/>
      <c r="BY109" s="945"/>
      <c r="BZ109" s="946"/>
      <c r="CA109" s="947" t="s">
        <v>300</v>
      </c>
      <c r="CB109" s="945"/>
      <c r="CC109" s="945"/>
      <c r="CD109" s="945"/>
      <c r="CE109" s="946"/>
      <c r="CF109" s="983" t="s">
        <v>423</v>
      </c>
      <c r="CG109" s="983"/>
      <c r="CH109" s="983"/>
      <c r="CI109" s="983"/>
      <c r="CJ109" s="983"/>
      <c r="CK109" s="947" t="s">
        <v>424</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422</v>
      </c>
      <c r="DH109" s="945"/>
      <c r="DI109" s="945"/>
      <c r="DJ109" s="945"/>
      <c r="DK109" s="946"/>
      <c r="DL109" s="947" t="s">
        <v>301</v>
      </c>
      <c r="DM109" s="945"/>
      <c r="DN109" s="945"/>
      <c r="DO109" s="945"/>
      <c r="DP109" s="946"/>
      <c r="DQ109" s="947" t="s">
        <v>300</v>
      </c>
      <c r="DR109" s="945"/>
      <c r="DS109" s="945"/>
      <c r="DT109" s="945"/>
      <c r="DU109" s="946"/>
      <c r="DV109" s="947" t="s">
        <v>423</v>
      </c>
      <c r="DW109" s="945"/>
      <c r="DX109" s="945"/>
      <c r="DY109" s="945"/>
      <c r="DZ109" s="976"/>
    </row>
    <row r="110" spans="1:131" s="246" customFormat="1" ht="26.25" customHeight="1" x14ac:dyDescent="0.15">
      <c r="A110" s="847" t="s">
        <v>425</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3331292</v>
      </c>
      <c r="AB110" s="938"/>
      <c r="AC110" s="938"/>
      <c r="AD110" s="938"/>
      <c r="AE110" s="939"/>
      <c r="AF110" s="940">
        <v>3296352</v>
      </c>
      <c r="AG110" s="938"/>
      <c r="AH110" s="938"/>
      <c r="AI110" s="938"/>
      <c r="AJ110" s="939"/>
      <c r="AK110" s="940">
        <v>3445047</v>
      </c>
      <c r="AL110" s="938"/>
      <c r="AM110" s="938"/>
      <c r="AN110" s="938"/>
      <c r="AO110" s="939"/>
      <c r="AP110" s="941">
        <v>12.9</v>
      </c>
      <c r="AQ110" s="942"/>
      <c r="AR110" s="942"/>
      <c r="AS110" s="942"/>
      <c r="AT110" s="943"/>
      <c r="AU110" s="977" t="s">
        <v>73</v>
      </c>
      <c r="AV110" s="978"/>
      <c r="AW110" s="978"/>
      <c r="AX110" s="978"/>
      <c r="AY110" s="978"/>
      <c r="AZ110" s="903" t="s">
        <v>426</v>
      </c>
      <c r="BA110" s="848"/>
      <c r="BB110" s="848"/>
      <c r="BC110" s="848"/>
      <c r="BD110" s="848"/>
      <c r="BE110" s="848"/>
      <c r="BF110" s="848"/>
      <c r="BG110" s="848"/>
      <c r="BH110" s="848"/>
      <c r="BI110" s="848"/>
      <c r="BJ110" s="848"/>
      <c r="BK110" s="848"/>
      <c r="BL110" s="848"/>
      <c r="BM110" s="848"/>
      <c r="BN110" s="848"/>
      <c r="BO110" s="848"/>
      <c r="BP110" s="849"/>
      <c r="BQ110" s="904">
        <v>37887061</v>
      </c>
      <c r="BR110" s="885"/>
      <c r="BS110" s="885"/>
      <c r="BT110" s="885"/>
      <c r="BU110" s="885"/>
      <c r="BV110" s="885">
        <v>39002232</v>
      </c>
      <c r="BW110" s="885"/>
      <c r="BX110" s="885"/>
      <c r="BY110" s="885"/>
      <c r="BZ110" s="885"/>
      <c r="CA110" s="885">
        <v>39708349</v>
      </c>
      <c r="CB110" s="885"/>
      <c r="CC110" s="885"/>
      <c r="CD110" s="885"/>
      <c r="CE110" s="885"/>
      <c r="CF110" s="909">
        <v>148.6</v>
      </c>
      <c r="CG110" s="910"/>
      <c r="CH110" s="910"/>
      <c r="CI110" s="910"/>
      <c r="CJ110" s="910"/>
      <c r="CK110" s="973" t="s">
        <v>427</v>
      </c>
      <c r="CL110" s="859"/>
      <c r="CM110" s="934" t="s">
        <v>428</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128</v>
      </c>
      <c r="DH110" s="885"/>
      <c r="DI110" s="885"/>
      <c r="DJ110" s="885"/>
      <c r="DK110" s="885"/>
      <c r="DL110" s="885" t="s">
        <v>429</v>
      </c>
      <c r="DM110" s="885"/>
      <c r="DN110" s="885"/>
      <c r="DO110" s="885"/>
      <c r="DP110" s="885"/>
      <c r="DQ110" s="885" t="s">
        <v>128</v>
      </c>
      <c r="DR110" s="885"/>
      <c r="DS110" s="885"/>
      <c r="DT110" s="885"/>
      <c r="DU110" s="885"/>
      <c r="DV110" s="886" t="s">
        <v>128</v>
      </c>
      <c r="DW110" s="886"/>
      <c r="DX110" s="886"/>
      <c r="DY110" s="886"/>
      <c r="DZ110" s="887"/>
    </row>
    <row r="111" spans="1:131" s="246" customFormat="1" ht="26.25" customHeight="1" x14ac:dyDescent="0.15">
      <c r="A111" s="814" t="s">
        <v>430</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128</v>
      </c>
      <c r="AB111" s="966"/>
      <c r="AC111" s="966"/>
      <c r="AD111" s="966"/>
      <c r="AE111" s="967"/>
      <c r="AF111" s="968" t="s">
        <v>128</v>
      </c>
      <c r="AG111" s="966"/>
      <c r="AH111" s="966"/>
      <c r="AI111" s="966"/>
      <c r="AJ111" s="967"/>
      <c r="AK111" s="968" t="s">
        <v>128</v>
      </c>
      <c r="AL111" s="966"/>
      <c r="AM111" s="966"/>
      <c r="AN111" s="966"/>
      <c r="AO111" s="967"/>
      <c r="AP111" s="969" t="s">
        <v>128</v>
      </c>
      <c r="AQ111" s="970"/>
      <c r="AR111" s="970"/>
      <c r="AS111" s="970"/>
      <c r="AT111" s="971"/>
      <c r="AU111" s="979"/>
      <c r="AV111" s="980"/>
      <c r="AW111" s="980"/>
      <c r="AX111" s="980"/>
      <c r="AY111" s="980"/>
      <c r="AZ111" s="855" t="s">
        <v>431</v>
      </c>
      <c r="BA111" s="790"/>
      <c r="BB111" s="790"/>
      <c r="BC111" s="790"/>
      <c r="BD111" s="790"/>
      <c r="BE111" s="790"/>
      <c r="BF111" s="790"/>
      <c r="BG111" s="790"/>
      <c r="BH111" s="790"/>
      <c r="BI111" s="790"/>
      <c r="BJ111" s="790"/>
      <c r="BK111" s="790"/>
      <c r="BL111" s="790"/>
      <c r="BM111" s="790"/>
      <c r="BN111" s="790"/>
      <c r="BO111" s="790"/>
      <c r="BP111" s="791"/>
      <c r="BQ111" s="856">
        <v>140840</v>
      </c>
      <c r="BR111" s="857"/>
      <c r="BS111" s="857"/>
      <c r="BT111" s="857"/>
      <c r="BU111" s="857"/>
      <c r="BV111" s="857">
        <v>124201</v>
      </c>
      <c r="BW111" s="857"/>
      <c r="BX111" s="857"/>
      <c r="BY111" s="857"/>
      <c r="BZ111" s="857"/>
      <c r="CA111" s="857" t="s">
        <v>128</v>
      </c>
      <c r="CB111" s="857"/>
      <c r="CC111" s="857"/>
      <c r="CD111" s="857"/>
      <c r="CE111" s="857"/>
      <c r="CF111" s="918" t="s">
        <v>128</v>
      </c>
      <c r="CG111" s="919"/>
      <c r="CH111" s="919"/>
      <c r="CI111" s="919"/>
      <c r="CJ111" s="919"/>
      <c r="CK111" s="974"/>
      <c r="CL111" s="861"/>
      <c r="CM111" s="864" t="s">
        <v>432</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128</v>
      </c>
      <c r="DH111" s="857"/>
      <c r="DI111" s="857"/>
      <c r="DJ111" s="857"/>
      <c r="DK111" s="857"/>
      <c r="DL111" s="857" t="s">
        <v>128</v>
      </c>
      <c r="DM111" s="857"/>
      <c r="DN111" s="857"/>
      <c r="DO111" s="857"/>
      <c r="DP111" s="857"/>
      <c r="DQ111" s="857" t="s">
        <v>128</v>
      </c>
      <c r="DR111" s="857"/>
      <c r="DS111" s="857"/>
      <c r="DT111" s="857"/>
      <c r="DU111" s="857"/>
      <c r="DV111" s="834" t="s">
        <v>128</v>
      </c>
      <c r="DW111" s="834"/>
      <c r="DX111" s="834"/>
      <c r="DY111" s="834"/>
      <c r="DZ111" s="835"/>
    </row>
    <row r="112" spans="1:131" s="246" customFormat="1" ht="26.25" customHeight="1" x14ac:dyDescent="0.15">
      <c r="A112" s="959" t="s">
        <v>433</v>
      </c>
      <c r="B112" s="960"/>
      <c r="C112" s="790" t="s">
        <v>434</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128</v>
      </c>
      <c r="AB112" s="820"/>
      <c r="AC112" s="820"/>
      <c r="AD112" s="820"/>
      <c r="AE112" s="821"/>
      <c r="AF112" s="822" t="s">
        <v>429</v>
      </c>
      <c r="AG112" s="820"/>
      <c r="AH112" s="820"/>
      <c r="AI112" s="820"/>
      <c r="AJ112" s="821"/>
      <c r="AK112" s="822" t="s">
        <v>128</v>
      </c>
      <c r="AL112" s="820"/>
      <c r="AM112" s="820"/>
      <c r="AN112" s="820"/>
      <c r="AO112" s="821"/>
      <c r="AP112" s="867" t="s">
        <v>128</v>
      </c>
      <c r="AQ112" s="868"/>
      <c r="AR112" s="868"/>
      <c r="AS112" s="868"/>
      <c r="AT112" s="869"/>
      <c r="AU112" s="979"/>
      <c r="AV112" s="980"/>
      <c r="AW112" s="980"/>
      <c r="AX112" s="980"/>
      <c r="AY112" s="980"/>
      <c r="AZ112" s="855" t="s">
        <v>435</v>
      </c>
      <c r="BA112" s="790"/>
      <c r="BB112" s="790"/>
      <c r="BC112" s="790"/>
      <c r="BD112" s="790"/>
      <c r="BE112" s="790"/>
      <c r="BF112" s="790"/>
      <c r="BG112" s="790"/>
      <c r="BH112" s="790"/>
      <c r="BI112" s="790"/>
      <c r="BJ112" s="790"/>
      <c r="BK112" s="790"/>
      <c r="BL112" s="790"/>
      <c r="BM112" s="790"/>
      <c r="BN112" s="790"/>
      <c r="BO112" s="790"/>
      <c r="BP112" s="791"/>
      <c r="BQ112" s="856">
        <v>7470755</v>
      </c>
      <c r="BR112" s="857"/>
      <c r="BS112" s="857"/>
      <c r="BT112" s="857"/>
      <c r="BU112" s="857"/>
      <c r="BV112" s="857">
        <v>5890727</v>
      </c>
      <c r="BW112" s="857"/>
      <c r="BX112" s="857"/>
      <c r="BY112" s="857"/>
      <c r="BZ112" s="857"/>
      <c r="CA112" s="857">
        <v>4398980</v>
      </c>
      <c r="CB112" s="857"/>
      <c r="CC112" s="857"/>
      <c r="CD112" s="857"/>
      <c r="CE112" s="857"/>
      <c r="CF112" s="918">
        <v>16.5</v>
      </c>
      <c r="CG112" s="919"/>
      <c r="CH112" s="919"/>
      <c r="CI112" s="919"/>
      <c r="CJ112" s="919"/>
      <c r="CK112" s="974"/>
      <c r="CL112" s="861"/>
      <c r="CM112" s="864" t="s">
        <v>436</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128</v>
      </c>
      <c r="DH112" s="857"/>
      <c r="DI112" s="857"/>
      <c r="DJ112" s="857"/>
      <c r="DK112" s="857"/>
      <c r="DL112" s="857" t="s">
        <v>128</v>
      </c>
      <c r="DM112" s="857"/>
      <c r="DN112" s="857"/>
      <c r="DO112" s="857"/>
      <c r="DP112" s="857"/>
      <c r="DQ112" s="857" t="s">
        <v>128</v>
      </c>
      <c r="DR112" s="857"/>
      <c r="DS112" s="857"/>
      <c r="DT112" s="857"/>
      <c r="DU112" s="857"/>
      <c r="DV112" s="834" t="s">
        <v>429</v>
      </c>
      <c r="DW112" s="834"/>
      <c r="DX112" s="834"/>
      <c r="DY112" s="834"/>
      <c r="DZ112" s="835"/>
    </row>
    <row r="113" spans="1:130" s="246" customFormat="1" ht="26.25" customHeight="1" x14ac:dyDescent="0.15">
      <c r="A113" s="961"/>
      <c r="B113" s="962"/>
      <c r="C113" s="790" t="s">
        <v>437</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656019</v>
      </c>
      <c r="AB113" s="966"/>
      <c r="AC113" s="966"/>
      <c r="AD113" s="966"/>
      <c r="AE113" s="967"/>
      <c r="AF113" s="968">
        <v>516333</v>
      </c>
      <c r="AG113" s="966"/>
      <c r="AH113" s="966"/>
      <c r="AI113" s="966"/>
      <c r="AJ113" s="967"/>
      <c r="AK113" s="968">
        <v>529111</v>
      </c>
      <c r="AL113" s="966"/>
      <c r="AM113" s="966"/>
      <c r="AN113" s="966"/>
      <c r="AO113" s="967"/>
      <c r="AP113" s="969">
        <v>2</v>
      </c>
      <c r="AQ113" s="970"/>
      <c r="AR113" s="970"/>
      <c r="AS113" s="970"/>
      <c r="AT113" s="971"/>
      <c r="AU113" s="979"/>
      <c r="AV113" s="980"/>
      <c r="AW113" s="980"/>
      <c r="AX113" s="980"/>
      <c r="AY113" s="980"/>
      <c r="AZ113" s="855" t="s">
        <v>438</v>
      </c>
      <c r="BA113" s="790"/>
      <c r="BB113" s="790"/>
      <c r="BC113" s="790"/>
      <c r="BD113" s="790"/>
      <c r="BE113" s="790"/>
      <c r="BF113" s="790"/>
      <c r="BG113" s="790"/>
      <c r="BH113" s="790"/>
      <c r="BI113" s="790"/>
      <c r="BJ113" s="790"/>
      <c r="BK113" s="790"/>
      <c r="BL113" s="790"/>
      <c r="BM113" s="790"/>
      <c r="BN113" s="790"/>
      <c r="BO113" s="790"/>
      <c r="BP113" s="791"/>
      <c r="BQ113" s="856">
        <v>3065765</v>
      </c>
      <c r="BR113" s="857"/>
      <c r="BS113" s="857"/>
      <c r="BT113" s="857"/>
      <c r="BU113" s="857"/>
      <c r="BV113" s="857">
        <v>2659465</v>
      </c>
      <c r="BW113" s="857"/>
      <c r="BX113" s="857"/>
      <c r="BY113" s="857"/>
      <c r="BZ113" s="857"/>
      <c r="CA113" s="857">
        <v>2249326</v>
      </c>
      <c r="CB113" s="857"/>
      <c r="CC113" s="857"/>
      <c r="CD113" s="857"/>
      <c r="CE113" s="857"/>
      <c r="CF113" s="918">
        <v>8.4</v>
      </c>
      <c r="CG113" s="919"/>
      <c r="CH113" s="919"/>
      <c r="CI113" s="919"/>
      <c r="CJ113" s="919"/>
      <c r="CK113" s="974"/>
      <c r="CL113" s="861"/>
      <c r="CM113" s="864" t="s">
        <v>439</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429</v>
      </c>
      <c r="DH113" s="820"/>
      <c r="DI113" s="820"/>
      <c r="DJ113" s="820"/>
      <c r="DK113" s="821"/>
      <c r="DL113" s="822" t="s">
        <v>429</v>
      </c>
      <c r="DM113" s="820"/>
      <c r="DN113" s="820"/>
      <c r="DO113" s="820"/>
      <c r="DP113" s="821"/>
      <c r="DQ113" s="822" t="s">
        <v>429</v>
      </c>
      <c r="DR113" s="820"/>
      <c r="DS113" s="820"/>
      <c r="DT113" s="820"/>
      <c r="DU113" s="821"/>
      <c r="DV113" s="867" t="s">
        <v>128</v>
      </c>
      <c r="DW113" s="868"/>
      <c r="DX113" s="868"/>
      <c r="DY113" s="868"/>
      <c r="DZ113" s="869"/>
    </row>
    <row r="114" spans="1:130" s="246" customFormat="1" ht="26.25" customHeight="1" x14ac:dyDescent="0.15">
      <c r="A114" s="961"/>
      <c r="B114" s="962"/>
      <c r="C114" s="790" t="s">
        <v>440</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447155</v>
      </c>
      <c r="AB114" s="820"/>
      <c r="AC114" s="820"/>
      <c r="AD114" s="820"/>
      <c r="AE114" s="821"/>
      <c r="AF114" s="822">
        <v>446964</v>
      </c>
      <c r="AG114" s="820"/>
      <c r="AH114" s="820"/>
      <c r="AI114" s="820"/>
      <c r="AJ114" s="821"/>
      <c r="AK114" s="822">
        <v>446675</v>
      </c>
      <c r="AL114" s="820"/>
      <c r="AM114" s="820"/>
      <c r="AN114" s="820"/>
      <c r="AO114" s="821"/>
      <c r="AP114" s="867">
        <v>1.7</v>
      </c>
      <c r="AQ114" s="868"/>
      <c r="AR114" s="868"/>
      <c r="AS114" s="868"/>
      <c r="AT114" s="869"/>
      <c r="AU114" s="979"/>
      <c r="AV114" s="980"/>
      <c r="AW114" s="980"/>
      <c r="AX114" s="980"/>
      <c r="AY114" s="980"/>
      <c r="AZ114" s="855" t="s">
        <v>441</v>
      </c>
      <c r="BA114" s="790"/>
      <c r="BB114" s="790"/>
      <c r="BC114" s="790"/>
      <c r="BD114" s="790"/>
      <c r="BE114" s="790"/>
      <c r="BF114" s="790"/>
      <c r="BG114" s="790"/>
      <c r="BH114" s="790"/>
      <c r="BI114" s="790"/>
      <c r="BJ114" s="790"/>
      <c r="BK114" s="790"/>
      <c r="BL114" s="790"/>
      <c r="BM114" s="790"/>
      <c r="BN114" s="790"/>
      <c r="BO114" s="790"/>
      <c r="BP114" s="791"/>
      <c r="BQ114" s="856">
        <v>4092569</v>
      </c>
      <c r="BR114" s="857"/>
      <c r="BS114" s="857"/>
      <c r="BT114" s="857"/>
      <c r="BU114" s="857"/>
      <c r="BV114" s="857">
        <v>4437965</v>
      </c>
      <c r="BW114" s="857"/>
      <c r="BX114" s="857"/>
      <c r="BY114" s="857"/>
      <c r="BZ114" s="857"/>
      <c r="CA114" s="857">
        <v>4398975</v>
      </c>
      <c r="CB114" s="857"/>
      <c r="CC114" s="857"/>
      <c r="CD114" s="857"/>
      <c r="CE114" s="857"/>
      <c r="CF114" s="918">
        <v>16.5</v>
      </c>
      <c r="CG114" s="919"/>
      <c r="CH114" s="919"/>
      <c r="CI114" s="919"/>
      <c r="CJ114" s="919"/>
      <c r="CK114" s="974"/>
      <c r="CL114" s="861"/>
      <c r="CM114" s="864" t="s">
        <v>442</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128</v>
      </c>
      <c r="DH114" s="820"/>
      <c r="DI114" s="820"/>
      <c r="DJ114" s="820"/>
      <c r="DK114" s="821"/>
      <c r="DL114" s="822" t="s">
        <v>429</v>
      </c>
      <c r="DM114" s="820"/>
      <c r="DN114" s="820"/>
      <c r="DO114" s="820"/>
      <c r="DP114" s="821"/>
      <c r="DQ114" s="822" t="s">
        <v>429</v>
      </c>
      <c r="DR114" s="820"/>
      <c r="DS114" s="820"/>
      <c r="DT114" s="820"/>
      <c r="DU114" s="821"/>
      <c r="DV114" s="867" t="s">
        <v>429</v>
      </c>
      <c r="DW114" s="868"/>
      <c r="DX114" s="868"/>
      <c r="DY114" s="868"/>
      <c r="DZ114" s="869"/>
    </row>
    <row r="115" spans="1:130" s="246" customFormat="1" ht="26.25" customHeight="1" x14ac:dyDescent="0.15">
      <c r="A115" s="961"/>
      <c r="B115" s="962"/>
      <c r="C115" s="790" t="s">
        <v>443</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128</v>
      </c>
      <c r="AB115" s="966"/>
      <c r="AC115" s="966"/>
      <c r="AD115" s="966"/>
      <c r="AE115" s="967"/>
      <c r="AF115" s="968" t="s">
        <v>128</v>
      </c>
      <c r="AG115" s="966"/>
      <c r="AH115" s="966"/>
      <c r="AI115" s="966"/>
      <c r="AJ115" s="967"/>
      <c r="AK115" s="968" t="s">
        <v>128</v>
      </c>
      <c r="AL115" s="966"/>
      <c r="AM115" s="966"/>
      <c r="AN115" s="966"/>
      <c r="AO115" s="967"/>
      <c r="AP115" s="969" t="s">
        <v>128</v>
      </c>
      <c r="AQ115" s="970"/>
      <c r="AR115" s="970"/>
      <c r="AS115" s="970"/>
      <c r="AT115" s="971"/>
      <c r="AU115" s="979"/>
      <c r="AV115" s="980"/>
      <c r="AW115" s="980"/>
      <c r="AX115" s="980"/>
      <c r="AY115" s="980"/>
      <c r="AZ115" s="855" t="s">
        <v>444</v>
      </c>
      <c r="BA115" s="790"/>
      <c r="BB115" s="790"/>
      <c r="BC115" s="790"/>
      <c r="BD115" s="790"/>
      <c r="BE115" s="790"/>
      <c r="BF115" s="790"/>
      <c r="BG115" s="790"/>
      <c r="BH115" s="790"/>
      <c r="BI115" s="790"/>
      <c r="BJ115" s="790"/>
      <c r="BK115" s="790"/>
      <c r="BL115" s="790"/>
      <c r="BM115" s="790"/>
      <c r="BN115" s="790"/>
      <c r="BO115" s="790"/>
      <c r="BP115" s="791"/>
      <c r="BQ115" s="856">
        <v>1488</v>
      </c>
      <c r="BR115" s="857"/>
      <c r="BS115" s="857"/>
      <c r="BT115" s="857"/>
      <c r="BU115" s="857"/>
      <c r="BV115" s="857">
        <v>2338</v>
      </c>
      <c r="BW115" s="857"/>
      <c r="BX115" s="857"/>
      <c r="BY115" s="857"/>
      <c r="BZ115" s="857"/>
      <c r="CA115" s="857" t="s">
        <v>128</v>
      </c>
      <c r="CB115" s="857"/>
      <c r="CC115" s="857"/>
      <c r="CD115" s="857"/>
      <c r="CE115" s="857"/>
      <c r="CF115" s="918" t="s">
        <v>429</v>
      </c>
      <c r="CG115" s="919"/>
      <c r="CH115" s="919"/>
      <c r="CI115" s="919"/>
      <c r="CJ115" s="919"/>
      <c r="CK115" s="974"/>
      <c r="CL115" s="861"/>
      <c r="CM115" s="855" t="s">
        <v>445</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140840</v>
      </c>
      <c r="DH115" s="820"/>
      <c r="DI115" s="820"/>
      <c r="DJ115" s="820"/>
      <c r="DK115" s="821"/>
      <c r="DL115" s="822">
        <v>124201</v>
      </c>
      <c r="DM115" s="820"/>
      <c r="DN115" s="820"/>
      <c r="DO115" s="820"/>
      <c r="DP115" s="821"/>
      <c r="DQ115" s="822" t="s">
        <v>128</v>
      </c>
      <c r="DR115" s="820"/>
      <c r="DS115" s="820"/>
      <c r="DT115" s="820"/>
      <c r="DU115" s="821"/>
      <c r="DV115" s="867" t="s">
        <v>429</v>
      </c>
      <c r="DW115" s="868"/>
      <c r="DX115" s="868"/>
      <c r="DY115" s="868"/>
      <c r="DZ115" s="869"/>
    </row>
    <row r="116" spans="1:130" s="246" customFormat="1" ht="26.25" customHeight="1" x14ac:dyDescent="0.15">
      <c r="A116" s="963"/>
      <c r="B116" s="964"/>
      <c r="C116" s="923" t="s">
        <v>446</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429</v>
      </c>
      <c r="AB116" s="820"/>
      <c r="AC116" s="820"/>
      <c r="AD116" s="820"/>
      <c r="AE116" s="821"/>
      <c r="AF116" s="822" t="s">
        <v>128</v>
      </c>
      <c r="AG116" s="820"/>
      <c r="AH116" s="820"/>
      <c r="AI116" s="820"/>
      <c r="AJ116" s="821"/>
      <c r="AK116" s="822" t="s">
        <v>429</v>
      </c>
      <c r="AL116" s="820"/>
      <c r="AM116" s="820"/>
      <c r="AN116" s="820"/>
      <c r="AO116" s="821"/>
      <c r="AP116" s="867" t="s">
        <v>429</v>
      </c>
      <c r="AQ116" s="868"/>
      <c r="AR116" s="868"/>
      <c r="AS116" s="868"/>
      <c r="AT116" s="869"/>
      <c r="AU116" s="979"/>
      <c r="AV116" s="980"/>
      <c r="AW116" s="980"/>
      <c r="AX116" s="980"/>
      <c r="AY116" s="980"/>
      <c r="AZ116" s="906" t="s">
        <v>447</v>
      </c>
      <c r="BA116" s="907"/>
      <c r="BB116" s="907"/>
      <c r="BC116" s="907"/>
      <c r="BD116" s="907"/>
      <c r="BE116" s="907"/>
      <c r="BF116" s="907"/>
      <c r="BG116" s="907"/>
      <c r="BH116" s="907"/>
      <c r="BI116" s="907"/>
      <c r="BJ116" s="907"/>
      <c r="BK116" s="907"/>
      <c r="BL116" s="907"/>
      <c r="BM116" s="907"/>
      <c r="BN116" s="907"/>
      <c r="BO116" s="907"/>
      <c r="BP116" s="908"/>
      <c r="BQ116" s="856" t="s">
        <v>128</v>
      </c>
      <c r="BR116" s="857"/>
      <c r="BS116" s="857"/>
      <c r="BT116" s="857"/>
      <c r="BU116" s="857"/>
      <c r="BV116" s="857" t="s">
        <v>128</v>
      </c>
      <c r="BW116" s="857"/>
      <c r="BX116" s="857"/>
      <c r="BY116" s="857"/>
      <c r="BZ116" s="857"/>
      <c r="CA116" s="857" t="s">
        <v>429</v>
      </c>
      <c r="CB116" s="857"/>
      <c r="CC116" s="857"/>
      <c r="CD116" s="857"/>
      <c r="CE116" s="857"/>
      <c r="CF116" s="918" t="s">
        <v>429</v>
      </c>
      <c r="CG116" s="919"/>
      <c r="CH116" s="919"/>
      <c r="CI116" s="919"/>
      <c r="CJ116" s="919"/>
      <c r="CK116" s="974"/>
      <c r="CL116" s="861"/>
      <c r="CM116" s="864" t="s">
        <v>448</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429</v>
      </c>
      <c r="DH116" s="820"/>
      <c r="DI116" s="820"/>
      <c r="DJ116" s="820"/>
      <c r="DK116" s="821"/>
      <c r="DL116" s="822" t="s">
        <v>128</v>
      </c>
      <c r="DM116" s="820"/>
      <c r="DN116" s="820"/>
      <c r="DO116" s="820"/>
      <c r="DP116" s="821"/>
      <c r="DQ116" s="822" t="s">
        <v>128</v>
      </c>
      <c r="DR116" s="820"/>
      <c r="DS116" s="820"/>
      <c r="DT116" s="820"/>
      <c r="DU116" s="821"/>
      <c r="DV116" s="867" t="s">
        <v>429</v>
      </c>
      <c r="DW116" s="868"/>
      <c r="DX116" s="868"/>
      <c r="DY116" s="868"/>
      <c r="DZ116" s="869"/>
    </row>
    <row r="117" spans="1:130" s="246" customFormat="1" ht="26.25" customHeight="1" x14ac:dyDescent="0.15">
      <c r="A117" s="944" t="s">
        <v>184</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449</v>
      </c>
      <c r="Z117" s="946"/>
      <c r="AA117" s="951">
        <v>4434466</v>
      </c>
      <c r="AB117" s="952"/>
      <c r="AC117" s="952"/>
      <c r="AD117" s="952"/>
      <c r="AE117" s="953"/>
      <c r="AF117" s="954">
        <v>4259649</v>
      </c>
      <c r="AG117" s="952"/>
      <c r="AH117" s="952"/>
      <c r="AI117" s="952"/>
      <c r="AJ117" s="953"/>
      <c r="AK117" s="954">
        <v>4420833</v>
      </c>
      <c r="AL117" s="952"/>
      <c r="AM117" s="952"/>
      <c r="AN117" s="952"/>
      <c r="AO117" s="953"/>
      <c r="AP117" s="955"/>
      <c r="AQ117" s="956"/>
      <c r="AR117" s="956"/>
      <c r="AS117" s="956"/>
      <c r="AT117" s="957"/>
      <c r="AU117" s="979"/>
      <c r="AV117" s="980"/>
      <c r="AW117" s="980"/>
      <c r="AX117" s="980"/>
      <c r="AY117" s="980"/>
      <c r="AZ117" s="906" t="s">
        <v>450</v>
      </c>
      <c r="BA117" s="907"/>
      <c r="BB117" s="907"/>
      <c r="BC117" s="907"/>
      <c r="BD117" s="907"/>
      <c r="BE117" s="907"/>
      <c r="BF117" s="907"/>
      <c r="BG117" s="907"/>
      <c r="BH117" s="907"/>
      <c r="BI117" s="907"/>
      <c r="BJ117" s="907"/>
      <c r="BK117" s="907"/>
      <c r="BL117" s="907"/>
      <c r="BM117" s="907"/>
      <c r="BN117" s="907"/>
      <c r="BO117" s="907"/>
      <c r="BP117" s="908"/>
      <c r="BQ117" s="856" t="s">
        <v>128</v>
      </c>
      <c r="BR117" s="857"/>
      <c r="BS117" s="857"/>
      <c r="BT117" s="857"/>
      <c r="BU117" s="857"/>
      <c r="BV117" s="857" t="s">
        <v>128</v>
      </c>
      <c r="BW117" s="857"/>
      <c r="BX117" s="857"/>
      <c r="BY117" s="857"/>
      <c r="BZ117" s="857"/>
      <c r="CA117" s="857" t="s">
        <v>451</v>
      </c>
      <c r="CB117" s="857"/>
      <c r="CC117" s="857"/>
      <c r="CD117" s="857"/>
      <c r="CE117" s="857"/>
      <c r="CF117" s="918" t="s">
        <v>452</v>
      </c>
      <c r="CG117" s="919"/>
      <c r="CH117" s="919"/>
      <c r="CI117" s="919"/>
      <c r="CJ117" s="919"/>
      <c r="CK117" s="974"/>
      <c r="CL117" s="861"/>
      <c r="CM117" s="864" t="s">
        <v>453</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128</v>
      </c>
      <c r="DH117" s="820"/>
      <c r="DI117" s="820"/>
      <c r="DJ117" s="820"/>
      <c r="DK117" s="821"/>
      <c r="DL117" s="822" t="s">
        <v>452</v>
      </c>
      <c r="DM117" s="820"/>
      <c r="DN117" s="820"/>
      <c r="DO117" s="820"/>
      <c r="DP117" s="821"/>
      <c r="DQ117" s="822" t="s">
        <v>128</v>
      </c>
      <c r="DR117" s="820"/>
      <c r="DS117" s="820"/>
      <c r="DT117" s="820"/>
      <c r="DU117" s="821"/>
      <c r="DV117" s="867" t="s">
        <v>128</v>
      </c>
      <c r="DW117" s="868"/>
      <c r="DX117" s="868"/>
      <c r="DY117" s="868"/>
      <c r="DZ117" s="869"/>
    </row>
    <row r="118" spans="1:130" s="246" customFormat="1" ht="26.25" customHeight="1" x14ac:dyDescent="0.15">
      <c r="A118" s="944" t="s">
        <v>424</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422</v>
      </c>
      <c r="AB118" s="945"/>
      <c r="AC118" s="945"/>
      <c r="AD118" s="945"/>
      <c r="AE118" s="946"/>
      <c r="AF118" s="947" t="s">
        <v>301</v>
      </c>
      <c r="AG118" s="945"/>
      <c r="AH118" s="945"/>
      <c r="AI118" s="945"/>
      <c r="AJ118" s="946"/>
      <c r="AK118" s="947" t="s">
        <v>300</v>
      </c>
      <c r="AL118" s="945"/>
      <c r="AM118" s="945"/>
      <c r="AN118" s="945"/>
      <c r="AO118" s="946"/>
      <c r="AP118" s="948" t="s">
        <v>423</v>
      </c>
      <c r="AQ118" s="949"/>
      <c r="AR118" s="949"/>
      <c r="AS118" s="949"/>
      <c r="AT118" s="950"/>
      <c r="AU118" s="979"/>
      <c r="AV118" s="980"/>
      <c r="AW118" s="980"/>
      <c r="AX118" s="980"/>
      <c r="AY118" s="980"/>
      <c r="AZ118" s="922" t="s">
        <v>454</v>
      </c>
      <c r="BA118" s="923"/>
      <c r="BB118" s="923"/>
      <c r="BC118" s="923"/>
      <c r="BD118" s="923"/>
      <c r="BE118" s="923"/>
      <c r="BF118" s="923"/>
      <c r="BG118" s="923"/>
      <c r="BH118" s="923"/>
      <c r="BI118" s="923"/>
      <c r="BJ118" s="923"/>
      <c r="BK118" s="923"/>
      <c r="BL118" s="923"/>
      <c r="BM118" s="923"/>
      <c r="BN118" s="923"/>
      <c r="BO118" s="923"/>
      <c r="BP118" s="924"/>
      <c r="BQ118" s="925" t="s">
        <v>452</v>
      </c>
      <c r="BR118" s="888"/>
      <c r="BS118" s="888"/>
      <c r="BT118" s="888"/>
      <c r="BU118" s="888"/>
      <c r="BV118" s="888" t="s">
        <v>452</v>
      </c>
      <c r="BW118" s="888"/>
      <c r="BX118" s="888"/>
      <c r="BY118" s="888"/>
      <c r="BZ118" s="888"/>
      <c r="CA118" s="888" t="s">
        <v>128</v>
      </c>
      <c r="CB118" s="888"/>
      <c r="CC118" s="888"/>
      <c r="CD118" s="888"/>
      <c r="CE118" s="888"/>
      <c r="CF118" s="918" t="s">
        <v>452</v>
      </c>
      <c r="CG118" s="919"/>
      <c r="CH118" s="919"/>
      <c r="CI118" s="919"/>
      <c r="CJ118" s="919"/>
      <c r="CK118" s="974"/>
      <c r="CL118" s="861"/>
      <c r="CM118" s="864" t="s">
        <v>455</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451</v>
      </c>
      <c r="DH118" s="820"/>
      <c r="DI118" s="820"/>
      <c r="DJ118" s="820"/>
      <c r="DK118" s="821"/>
      <c r="DL118" s="822" t="s">
        <v>128</v>
      </c>
      <c r="DM118" s="820"/>
      <c r="DN118" s="820"/>
      <c r="DO118" s="820"/>
      <c r="DP118" s="821"/>
      <c r="DQ118" s="822" t="s">
        <v>128</v>
      </c>
      <c r="DR118" s="820"/>
      <c r="DS118" s="820"/>
      <c r="DT118" s="820"/>
      <c r="DU118" s="821"/>
      <c r="DV118" s="867" t="s">
        <v>128</v>
      </c>
      <c r="DW118" s="868"/>
      <c r="DX118" s="868"/>
      <c r="DY118" s="868"/>
      <c r="DZ118" s="869"/>
    </row>
    <row r="119" spans="1:130" s="246" customFormat="1" ht="26.25" customHeight="1" x14ac:dyDescent="0.15">
      <c r="A119" s="858" t="s">
        <v>427</v>
      </c>
      <c r="B119" s="859"/>
      <c r="C119" s="934" t="s">
        <v>428</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452</v>
      </c>
      <c r="AB119" s="938"/>
      <c r="AC119" s="938"/>
      <c r="AD119" s="938"/>
      <c r="AE119" s="939"/>
      <c r="AF119" s="940" t="s">
        <v>128</v>
      </c>
      <c r="AG119" s="938"/>
      <c r="AH119" s="938"/>
      <c r="AI119" s="938"/>
      <c r="AJ119" s="939"/>
      <c r="AK119" s="940" t="s">
        <v>452</v>
      </c>
      <c r="AL119" s="938"/>
      <c r="AM119" s="938"/>
      <c r="AN119" s="938"/>
      <c r="AO119" s="939"/>
      <c r="AP119" s="941" t="s">
        <v>452</v>
      </c>
      <c r="AQ119" s="942"/>
      <c r="AR119" s="942"/>
      <c r="AS119" s="942"/>
      <c r="AT119" s="943"/>
      <c r="AU119" s="981"/>
      <c r="AV119" s="982"/>
      <c r="AW119" s="982"/>
      <c r="AX119" s="982"/>
      <c r="AY119" s="982"/>
      <c r="AZ119" s="277" t="s">
        <v>184</v>
      </c>
      <c r="BA119" s="277"/>
      <c r="BB119" s="277"/>
      <c r="BC119" s="277"/>
      <c r="BD119" s="277"/>
      <c r="BE119" s="277"/>
      <c r="BF119" s="277"/>
      <c r="BG119" s="277"/>
      <c r="BH119" s="277"/>
      <c r="BI119" s="277"/>
      <c r="BJ119" s="277"/>
      <c r="BK119" s="277"/>
      <c r="BL119" s="277"/>
      <c r="BM119" s="277"/>
      <c r="BN119" s="277"/>
      <c r="BO119" s="920" t="s">
        <v>456</v>
      </c>
      <c r="BP119" s="921"/>
      <c r="BQ119" s="925">
        <v>52658478</v>
      </c>
      <c r="BR119" s="888"/>
      <c r="BS119" s="888"/>
      <c r="BT119" s="888"/>
      <c r="BU119" s="888"/>
      <c r="BV119" s="888">
        <v>52116928</v>
      </c>
      <c r="BW119" s="888"/>
      <c r="BX119" s="888"/>
      <c r="BY119" s="888"/>
      <c r="BZ119" s="888"/>
      <c r="CA119" s="888">
        <v>50755630</v>
      </c>
      <c r="CB119" s="888"/>
      <c r="CC119" s="888"/>
      <c r="CD119" s="888"/>
      <c r="CE119" s="888"/>
      <c r="CF119" s="786"/>
      <c r="CG119" s="787"/>
      <c r="CH119" s="787"/>
      <c r="CI119" s="787"/>
      <c r="CJ119" s="877"/>
      <c r="CK119" s="975"/>
      <c r="CL119" s="863"/>
      <c r="CM119" s="881" t="s">
        <v>457</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452</v>
      </c>
      <c r="DH119" s="803"/>
      <c r="DI119" s="803"/>
      <c r="DJ119" s="803"/>
      <c r="DK119" s="804"/>
      <c r="DL119" s="805" t="s">
        <v>452</v>
      </c>
      <c r="DM119" s="803"/>
      <c r="DN119" s="803"/>
      <c r="DO119" s="803"/>
      <c r="DP119" s="804"/>
      <c r="DQ119" s="805" t="s">
        <v>128</v>
      </c>
      <c r="DR119" s="803"/>
      <c r="DS119" s="803"/>
      <c r="DT119" s="803"/>
      <c r="DU119" s="804"/>
      <c r="DV119" s="891" t="s">
        <v>128</v>
      </c>
      <c r="DW119" s="892"/>
      <c r="DX119" s="892"/>
      <c r="DY119" s="892"/>
      <c r="DZ119" s="893"/>
    </row>
    <row r="120" spans="1:130" s="246" customFormat="1" ht="26.25" customHeight="1" x14ac:dyDescent="0.15">
      <c r="A120" s="860"/>
      <c r="B120" s="861"/>
      <c r="C120" s="864" t="s">
        <v>432</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451</v>
      </c>
      <c r="AB120" s="820"/>
      <c r="AC120" s="820"/>
      <c r="AD120" s="820"/>
      <c r="AE120" s="821"/>
      <c r="AF120" s="822" t="s">
        <v>452</v>
      </c>
      <c r="AG120" s="820"/>
      <c r="AH120" s="820"/>
      <c r="AI120" s="820"/>
      <c r="AJ120" s="821"/>
      <c r="AK120" s="822" t="s">
        <v>128</v>
      </c>
      <c r="AL120" s="820"/>
      <c r="AM120" s="820"/>
      <c r="AN120" s="820"/>
      <c r="AO120" s="821"/>
      <c r="AP120" s="867" t="s">
        <v>128</v>
      </c>
      <c r="AQ120" s="868"/>
      <c r="AR120" s="868"/>
      <c r="AS120" s="868"/>
      <c r="AT120" s="869"/>
      <c r="AU120" s="926" t="s">
        <v>458</v>
      </c>
      <c r="AV120" s="927"/>
      <c r="AW120" s="927"/>
      <c r="AX120" s="927"/>
      <c r="AY120" s="928"/>
      <c r="AZ120" s="903" t="s">
        <v>459</v>
      </c>
      <c r="BA120" s="848"/>
      <c r="BB120" s="848"/>
      <c r="BC120" s="848"/>
      <c r="BD120" s="848"/>
      <c r="BE120" s="848"/>
      <c r="BF120" s="848"/>
      <c r="BG120" s="848"/>
      <c r="BH120" s="848"/>
      <c r="BI120" s="848"/>
      <c r="BJ120" s="848"/>
      <c r="BK120" s="848"/>
      <c r="BL120" s="848"/>
      <c r="BM120" s="848"/>
      <c r="BN120" s="848"/>
      <c r="BO120" s="848"/>
      <c r="BP120" s="849"/>
      <c r="BQ120" s="904">
        <v>14400116</v>
      </c>
      <c r="BR120" s="885"/>
      <c r="BS120" s="885"/>
      <c r="BT120" s="885"/>
      <c r="BU120" s="885"/>
      <c r="BV120" s="885">
        <v>14599795</v>
      </c>
      <c r="BW120" s="885"/>
      <c r="BX120" s="885"/>
      <c r="BY120" s="885"/>
      <c r="BZ120" s="885"/>
      <c r="CA120" s="885">
        <v>13964061</v>
      </c>
      <c r="CB120" s="885"/>
      <c r="CC120" s="885"/>
      <c r="CD120" s="885"/>
      <c r="CE120" s="885"/>
      <c r="CF120" s="909">
        <v>52.3</v>
      </c>
      <c r="CG120" s="910"/>
      <c r="CH120" s="910"/>
      <c r="CI120" s="910"/>
      <c r="CJ120" s="910"/>
      <c r="CK120" s="911" t="s">
        <v>460</v>
      </c>
      <c r="CL120" s="895"/>
      <c r="CM120" s="895"/>
      <c r="CN120" s="895"/>
      <c r="CO120" s="896"/>
      <c r="CP120" s="915" t="s">
        <v>461</v>
      </c>
      <c r="CQ120" s="916"/>
      <c r="CR120" s="916"/>
      <c r="CS120" s="916"/>
      <c r="CT120" s="916"/>
      <c r="CU120" s="916"/>
      <c r="CV120" s="916"/>
      <c r="CW120" s="916"/>
      <c r="CX120" s="916"/>
      <c r="CY120" s="916"/>
      <c r="CZ120" s="916"/>
      <c r="DA120" s="916"/>
      <c r="DB120" s="916"/>
      <c r="DC120" s="916"/>
      <c r="DD120" s="916"/>
      <c r="DE120" s="916"/>
      <c r="DF120" s="917"/>
      <c r="DG120" s="904">
        <v>7470755</v>
      </c>
      <c r="DH120" s="885"/>
      <c r="DI120" s="885"/>
      <c r="DJ120" s="885"/>
      <c r="DK120" s="885"/>
      <c r="DL120" s="885">
        <v>5890727</v>
      </c>
      <c r="DM120" s="885"/>
      <c r="DN120" s="885"/>
      <c r="DO120" s="885"/>
      <c r="DP120" s="885"/>
      <c r="DQ120" s="885">
        <v>4398980</v>
      </c>
      <c r="DR120" s="885"/>
      <c r="DS120" s="885"/>
      <c r="DT120" s="885"/>
      <c r="DU120" s="885"/>
      <c r="DV120" s="886">
        <v>16.5</v>
      </c>
      <c r="DW120" s="886"/>
      <c r="DX120" s="886"/>
      <c r="DY120" s="886"/>
      <c r="DZ120" s="887"/>
    </row>
    <row r="121" spans="1:130" s="246" customFormat="1" ht="26.25" customHeight="1" x14ac:dyDescent="0.15">
      <c r="A121" s="860"/>
      <c r="B121" s="861"/>
      <c r="C121" s="906" t="s">
        <v>462</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128</v>
      </c>
      <c r="AB121" s="820"/>
      <c r="AC121" s="820"/>
      <c r="AD121" s="820"/>
      <c r="AE121" s="821"/>
      <c r="AF121" s="822" t="s">
        <v>128</v>
      </c>
      <c r="AG121" s="820"/>
      <c r="AH121" s="820"/>
      <c r="AI121" s="820"/>
      <c r="AJ121" s="821"/>
      <c r="AK121" s="822" t="s">
        <v>128</v>
      </c>
      <c r="AL121" s="820"/>
      <c r="AM121" s="820"/>
      <c r="AN121" s="820"/>
      <c r="AO121" s="821"/>
      <c r="AP121" s="867" t="s">
        <v>128</v>
      </c>
      <c r="AQ121" s="868"/>
      <c r="AR121" s="868"/>
      <c r="AS121" s="868"/>
      <c r="AT121" s="869"/>
      <c r="AU121" s="929"/>
      <c r="AV121" s="930"/>
      <c r="AW121" s="930"/>
      <c r="AX121" s="930"/>
      <c r="AY121" s="931"/>
      <c r="AZ121" s="855" t="s">
        <v>463</v>
      </c>
      <c r="BA121" s="790"/>
      <c r="BB121" s="790"/>
      <c r="BC121" s="790"/>
      <c r="BD121" s="790"/>
      <c r="BE121" s="790"/>
      <c r="BF121" s="790"/>
      <c r="BG121" s="790"/>
      <c r="BH121" s="790"/>
      <c r="BI121" s="790"/>
      <c r="BJ121" s="790"/>
      <c r="BK121" s="790"/>
      <c r="BL121" s="790"/>
      <c r="BM121" s="790"/>
      <c r="BN121" s="790"/>
      <c r="BO121" s="790"/>
      <c r="BP121" s="791"/>
      <c r="BQ121" s="856">
        <v>2175762</v>
      </c>
      <c r="BR121" s="857"/>
      <c r="BS121" s="857"/>
      <c r="BT121" s="857"/>
      <c r="BU121" s="857"/>
      <c r="BV121" s="857">
        <v>1944575</v>
      </c>
      <c r="BW121" s="857"/>
      <c r="BX121" s="857"/>
      <c r="BY121" s="857"/>
      <c r="BZ121" s="857"/>
      <c r="CA121" s="857">
        <v>2233468</v>
      </c>
      <c r="CB121" s="857"/>
      <c r="CC121" s="857"/>
      <c r="CD121" s="857"/>
      <c r="CE121" s="857"/>
      <c r="CF121" s="918">
        <v>8.4</v>
      </c>
      <c r="CG121" s="919"/>
      <c r="CH121" s="919"/>
      <c r="CI121" s="919"/>
      <c r="CJ121" s="919"/>
      <c r="CK121" s="912"/>
      <c r="CL121" s="898"/>
      <c r="CM121" s="898"/>
      <c r="CN121" s="898"/>
      <c r="CO121" s="899"/>
      <c r="CP121" s="878" t="s">
        <v>464</v>
      </c>
      <c r="CQ121" s="879"/>
      <c r="CR121" s="879"/>
      <c r="CS121" s="879"/>
      <c r="CT121" s="879"/>
      <c r="CU121" s="879"/>
      <c r="CV121" s="879"/>
      <c r="CW121" s="879"/>
      <c r="CX121" s="879"/>
      <c r="CY121" s="879"/>
      <c r="CZ121" s="879"/>
      <c r="DA121" s="879"/>
      <c r="DB121" s="879"/>
      <c r="DC121" s="879"/>
      <c r="DD121" s="879"/>
      <c r="DE121" s="879"/>
      <c r="DF121" s="880"/>
      <c r="DG121" s="856" t="s">
        <v>128</v>
      </c>
      <c r="DH121" s="857"/>
      <c r="DI121" s="857"/>
      <c r="DJ121" s="857"/>
      <c r="DK121" s="857"/>
      <c r="DL121" s="857" t="s">
        <v>128</v>
      </c>
      <c r="DM121" s="857"/>
      <c r="DN121" s="857"/>
      <c r="DO121" s="857"/>
      <c r="DP121" s="857"/>
      <c r="DQ121" s="857" t="s">
        <v>128</v>
      </c>
      <c r="DR121" s="857"/>
      <c r="DS121" s="857"/>
      <c r="DT121" s="857"/>
      <c r="DU121" s="857"/>
      <c r="DV121" s="834" t="s">
        <v>128</v>
      </c>
      <c r="DW121" s="834"/>
      <c r="DX121" s="834"/>
      <c r="DY121" s="834"/>
      <c r="DZ121" s="835"/>
    </row>
    <row r="122" spans="1:130" s="246" customFormat="1" ht="26.25" customHeight="1" x14ac:dyDescent="0.15">
      <c r="A122" s="860"/>
      <c r="B122" s="861"/>
      <c r="C122" s="864" t="s">
        <v>442</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128</v>
      </c>
      <c r="AB122" s="820"/>
      <c r="AC122" s="820"/>
      <c r="AD122" s="820"/>
      <c r="AE122" s="821"/>
      <c r="AF122" s="822" t="s">
        <v>128</v>
      </c>
      <c r="AG122" s="820"/>
      <c r="AH122" s="820"/>
      <c r="AI122" s="820"/>
      <c r="AJ122" s="821"/>
      <c r="AK122" s="822" t="s">
        <v>128</v>
      </c>
      <c r="AL122" s="820"/>
      <c r="AM122" s="820"/>
      <c r="AN122" s="820"/>
      <c r="AO122" s="821"/>
      <c r="AP122" s="867" t="s">
        <v>128</v>
      </c>
      <c r="AQ122" s="868"/>
      <c r="AR122" s="868"/>
      <c r="AS122" s="868"/>
      <c r="AT122" s="869"/>
      <c r="AU122" s="929"/>
      <c r="AV122" s="930"/>
      <c r="AW122" s="930"/>
      <c r="AX122" s="930"/>
      <c r="AY122" s="931"/>
      <c r="AZ122" s="922" t="s">
        <v>465</v>
      </c>
      <c r="BA122" s="923"/>
      <c r="BB122" s="923"/>
      <c r="BC122" s="923"/>
      <c r="BD122" s="923"/>
      <c r="BE122" s="923"/>
      <c r="BF122" s="923"/>
      <c r="BG122" s="923"/>
      <c r="BH122" s="923"/>
      <c r="BI122" s="923"/>
      <c r="BJ122" s="923"/>
      <c r="BK122" s="923"/>
      <c r="BL122" s="923"/>
      <c r="BM122" s="923"/>
      <c r="BN122" s="923"/>
      <c r="BO122" s="923"/>
      <c r="BP122" s="924"/>
      <c r="BQ122" s="925">
        <v>32285425</v>
      </c>
      <c r="BR122" s="888"/>
      <c r="BS122" s="888"/>
      <c r="BT122" s="888"/>
      <c r="BU122" s="888"/>
      <c r="BV122" s="888">
        <v>31293270</v>
      </c>
      <c r="BW122" s="888"/>
      <c r="BX122" s="888"/>
      <c r="BY122" s="888"/>
      <c r="BZ122" s="888"/>
      <c r="CA122" s="888">
        <v>30801182</v>
      </c>
      <c r="CB122" s="888"/>
      <c r="CC122" s="888"/>
      <c r="CD122" s="888"/>
      <c r="CE122" s="888"/>
      <c r="CF122" s="889">
        <v>115.3</v>
      </c>
      <c r="CG122" s="890"/>
      <c r="CH122" s="890"/>
      <c r="CI122" s="890"/>
      <c r="CJ122" s="890"/>
      <c r="CK122" s="912"/>
      <c r="CL122" s="898"/>
      <c r="CM122" s="898"/>
      <c r="CN122" s="898"/>
      <c r="CO122" s="899"/>
      <c r="CP122" s="878"/>
      <c r="CQ122" s="879"/>
      <c r="CR122" s="879"/>
      <c r="CS122" s="879"/>
      <c r="CT122" s="879"/>
      <c r="CU122" s="879"/>
      <c r="CV122" s="879"/>
      <c r="CW122" s="879"/>
      <c r="CX122" s="879"/>
      <c r="CY122" s="879"/>
      <c r="CZ122" s="879"/>
      <c r="DA122" s="879"/>
      <c r="DB122" s="879"/>
      <c r="DC122" s="879"/>
      <c r="DD122" s="879"/>
      <c r="DE122" s="879"/>
      <c r="DF122" s="880"/>
      <c r="DG122" s="856"/>
      <c r="DH122" s="857"/>
      <c r="DI122" s="857"/>
      <c r="DJ122" s="857"/>
      <c r="DK122" s="857"/>
      <c r="DL122" s="857"/>
      <c r="DM122" s="857"/>
      <c r="DN122" s="857"/>
      <c r="DO122" s="857"/>
      <c r="DP122" s="857"/>
      <c r="DQ122" s="857"/>
      <c r="DR122" s="857"/>
      <c r="DS122" s="857"/>
      <c r="DT122" s="857"/>
      <c r="DU122" s="857"/>
      <c r="DV122" s="834"/>
      <c r="DW122" s="834"/>
      <c r="DX122" s="834"/>
      <c r="DY122" s="834"/>
      <c r="DZ122" s="835"/>
    </row>
    <row r="123" spans="1:130" s="246" customFormat="1" ht="26.25" customHeight="1" x14ac:dyDescent="0.15">
      <c r="A123" s="860"/>
      <c r="B123" s="861"/>
      <c r="C123" s="864" t="s">
        <v>448</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452</v>
      </c>
      <c r="AB123" s="820"/>
      <c r="AC123" s="820"/>
      <c r="AD123" s="820"/>
      <c r="AE123" s="821"/>
      <c r="AF123" s="822" t="s">
        <v>451</v>
      </c>
      <c r="AG123" s="820"/>
      <c r="AH123" s="820"/>
      <c r="AI123" s="820"/>
      <c r="AJ123" s="821"/>
      <c r="AK123" s="822" t="s">
        <v>128</v>
      </c>
      <c r="AL123" s="820"/>
      <c r="AM123" s="820"/>
      <c r="AN123" s="820"/>
      <c r="AO123" s="821"/>
      <c r="AP123" s="867" t="s">
        <v>128</v>
      </c>
      <c r="AQ123" s="868"/>
      <c r="AR123" s="868"/>
      <c r="AS123" s="868"/>
      <c r="AT123" s="869"/>
      <c r="AU123" s="932"/>
      <c r="AV123" s="933"/>
      <c r="AW123" s="933"/>
      <c r="AX123" s="933"/>
      <c r="AY123" s="933"/>
      <c r="AZ123" s="277" t="s">
        <v>184</v>
      </c>
      <c r="BA123" s="277"/>
      <c r="BB123" s="277"/>
      <c r="BC123" s="277"/>
      <c r="BD123" s="277"/>
      <c r="BE123" s="277"/>
      <c r="BF123" s="277"/>
      <c r="BG123" s="277"/>
      <c r="BH123" s="277"/>
      <c r="BI123" s="277"/>
      <c r="BJ123" s="277"/>
      <c r="BK123" s="277"/>
      <c r="BL123" s="277"/>
      <c r="BM123" s="277"/>
      <c r="BN123" s="277"/>
      <c r="BO123" s="920" t="s">
        <v>466</v>
      </c>
      <c r="BP123" s="921"/>
      <c r="BQ123" s="875">
        <v>48861303</v>
      </c>
      <c r="BR123" s="876"/>
      <c r="BS123" s="876"/>
      <c r="BT123" s="876"/>
      <c r="BU123" s="876"/>
      <c r="BV123" s="876">
        <v>47837640</v>
      </c>
      <c r="BW123" s="876"/>
      <c r="BX123" s="876"/>
      <c r="BY123" s="876"/>
      <c r="BZ123" s="876"/>
      <c r="CA123" s="876">
        <v>46998711</v>
      </c>
      <c r="CB123" s="876"/>
      <c r="CC123" s="876"/>
      <c r="CD123" s="876"/>
      <c r="CE123" s="876"/>
      <c r="CF123" s="786"/>
      <c r="CG123" s="787"/>
      <c r="CH123" s="787"/>
      <c r="CI123" s="787"/>
      <c r="CJ123" s="877"/>
      <c r="CK123" s="912"/>
      <c r="CL123" s="898"/>
      <c r="CM123" s="898"/>
      <c r="CN123" s="898"/>
      <c r="CO123" s="899"/>
      <c r="CP123" s="878"/>
      <c r="CQ123" s="879"/>
      <c r="CR123" s="879"/>
      <c r="CS123" s="879"/>
      <c r="CT123" s="879"/>
      <c r="CU123" s="879"/>
      <c r="CV123" s="879"/>
      <c r="CW123" s="879"/>
      <c r="CX123" s="879"/>
      <c r="CY123" s="879"/>
      <c r="CZ123" s="879"/>
      <c r="DA123" s="879"/>
      <c r="DB123" s="879"/>
      <c r="DC123" s="879"/>
      <c r="DD123" s="879"/>
      <c r="DE123" s="879"/>
      <c r="DF123" s="880"/>
      <c r="DG123" s="819"/>
      <c r="DH123" s="820"/>
      <c r="DI123" s="820"/>
      <c r="DJ123" s="820"/>
      <c r="DK123" s="821"/>
      <c r="DL123" s="822"/>
      <c r="DM123" s="820"/>
      <c r="DN123" s="820"/>
      <c r="DO123" s="820"/>
      <c r="DP123" s="821"/>
      <c r="DQ123" s="822"/>
      <c r="DR123" s="820"/>
      <c r="DS123" s="820"/>
      <c r="DT123" s="820"/>
      <c r="DU123" s="821"/>
      <c r="DV123" s="867"/>
      <c r="DW123" s="868"/>
      <c r="DX123" s="868"/>
      <c r="DY123" s="868"/>
      <c r="DZ123" s="869"/>
    </row>
    <row r="124" spans="1:130" s="246" customFormat="1" ht="26.25" customHeight="1" thickBot="1" x14ac:dyDescent="0.2">
      <c r="A124" s="860"/>
      <c r="B124" s="861"/>
      <c r="C124" s="864" t="s">
        <v>453</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128</v>
      </c>
      <c r="AB124" s="820"/>
      <c r="AC124" s="820"/>
      <c r="AD124" s="820"/>
      <c r="AE124" s="821"/>
      <c r="AF124" s="822" t="s">
        <v>128</v>
      </c>
      <c r="AG124" s="820"/>
      <c r="AH124" s="820"/>
      <c r="AI124" s="820"/>
      <c r="AJ124" s="821"/>
      <c r="AK124" s="822" t="s">
        <v>128</v>
      </c>
      <c r="AL124" s="820"/>
      <c r="AM124" s="820"/>
      <c r="AN124" s="820"/>
      <c r="AO124" s="821"/>
      <c r="AP124" s="867" t="s">
        <v>128</v>
      </c>
      <c r="AQ124" s="868"/>
      <c r="AR124" s="868"/>
      <c r="AS124" s="868"/>
      <c r="AT124" s="869"/>
      <c r="AU124" s="870" t="s">
        <v>467</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14.6</v>
      </c>
      <c r="BR124" s="874"/>
      <c r="BS124" s="874"/>
      <c r="BT124" s="874"/>
      <c r="BU124" s="874"/>
      <c r="BV124" s="874">
        <v>16.100000000000001</v>
      </c>
      <c r="BW124" s="874"/>
      <c r="BX124" s="874"/>
      <c r="BY124" s="874"/>
      <c r="BZ124" s="874"/>
      <c r="CA124" s="874">
        <v>14</v>
      </c>
      <c r="CB124" s="874"/>
      <c r="CC124" s="874"/>
      <c r="CD124" s="874"/>
      <c r="CE124" s="874"/>
      <c r="CF124" s="764"/>
      <c r="CG124" s="765"/>
      <c r="CH124" s="765"/>
      <c r="CI124" s="765"/>
      <c r="CJ124" s="905"/>
      <c r="CK124" s="913"/>
      <c r="CL124" s="913"/>
      <c r="CM124" s="913"/>
      <c r="CN124" s="913"/>
      <c r="CO124" s="914"/>
      <c r="CP124" s="878" t="s">
        <v>468</v>
      </c>
      <c r="CQ124" s="879"/>
      <c r="CR124" s="879"/>
      <c r="CS124" s="879"/>
      <c r="CT124" s="879"/>
      <c r="CU124" s="879"/>
      <c r="CV124" s="879"/>
      <c r="CW124" s="879"/>
      <c r="CX124" s="879"/>
      <c r="CY124" s="879"/>
      <c r="CZ124" s="879"/>
      <c r="DA124" s="879"/>
      <c r="DB124" s="879"/>
      <c r="DC124" s="879"/>
      <c r="DD124" s="879"/>
      <c r="DE124" s="879"/>
      <c r="DF124" s="880"/>
      <c r="DG124" s="802" t="s">
        <v>128</v>
      </c>
      <c r="DH124" s="803"/>
      <c r="DI124" s="803"/>
      <c r="DJ124" s="803"/>
      <c r="DK124" s="804"/>
      <c r="DL124" s="805" t="s">
        <v>452</v>
      </c>
      <c r="DM124" s="803"/>
      <c r="DN124" s="803"/>
      <c r="DO124" s="803"/>
      <c r="DP124" s="804"/>
      <c r="DQ124" s="805" t="s">
        <v>128</v>
      </c>
      <c r="DR124" s="803"/>
      <c r="DS124" s="803"/>
      <c r="DT124" s="803"/>
      <c r="DU124" s="804"/>
      <c r="DV124" s="891" t="s">
        <v>128</v>
      </c>
      <c r="DW124" s="892"/>
      <c r="DX124" s="892"/>
      <c r="DY124" s="892"/>
      <c r="DZ124" s="893"/>
    </row>
    <row r="125" spans="1:130" s="246" customFormat="1" ht="26.25" customHeight="1" x14ac:dyDescent="0.15">
      <c r="A125" s="860"/>
      <c r="B125" s="861"/>
      <c r="C125" s="864" t="s">
        <v>455</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451</v>
      </c>
      <c r="AB125" s="820"/>
      <c r="AC125" s="820"/>
      <c r="AD125" s="820"/>
      <c r="AE125" s="821"/>
      <c r="AF125" s="822" t="s">
        <v>128</v>
      </c>
      <c r="AG125" s="820"/>
      <c r="AH125" s="820"/>
      <c r="AI125" s="820"/>
      <c r="AJ125" s="821"/>
      <c r="AK125" s="822" t="s">
        <v>128</v>
      </c>
      <c r="AL125" s="820"/>
      <c r="AM125" s="820"/>
      <c r="AN125" s="820"/>
      <c r="AO125" s="821"/>
      <c r="AP125" s="867" t="s">
        <v>128</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469</v>
      </c>
      <c r="CL125" s="895"/>
      <c r="CM125" s="895"/>
      <c r="CN125" s="895"/>
      <c r="CO125" s="896"/>
      <c r="CP125" s="903" t="s">
        <v>470</v>
      </c>
      <c r="CQ125" s="848"/>
      <c r="CR125" s="848"/>
      <c r="CS125" s="848"/>
      <c r="CT125" s="848"/>
      <c r="CU125" s="848"/>
      <c r="CV125" s="848"/>
      <c r="CW125" s="848"/>
      <c r="CX125" s="848"/>
      <c r="CY125" s="848"/>
      <c r="CZ125" s="848"/>
      <c r="DA125" s="848"/>
      <c r="DB125" s="848"/>
      <c r="DC125" s="848"/>
      <c r="DD125" s="848"/>
      <c r="DE125" s="848"/>
      <c r="DF125" s="849"/>
      <c r="DG125" s="904" t="s">
        <v>452</v>
      </c>
      <c r="DH125" s="885"/>
      <c r="DI125" s="885"/>
      <c r="DJ125" s="885"/>
      <c r="DK125" s="885"/>
      <c r="DL125" s="885" t="s">
        <v>128</v>
      </c>
      <c r="DM125" s="885"/>
      <c r="DN125" s="885"/>
      <c r="DO125" s="885"/>
      <c r="DP125" s="885"/>
      <c r="DQ125" s="885" t="s">
        <v>451</v>
      </c>
      <c r="DR125" s="885"/>
      <c r="DS125" s="885"/>
      <c r="DT125" s="885"/>
      <c r="DU125" s="885"/>
      <c r="DV125" s="886" t="s">
        <v>128</v>
      </c>
      <c r="DW125" s="886"/>
      <c r="DX125" s="886"/>
      <c r="DY125" s="886"/>
      <c r="DZ125" s="887"/>
    </row>
    <row r="126" spans="1:130" s="246" customFormat="1" ht="26.25" customHeight="1" thickBot="1" x14ac:dyDescent="0.2">
      <c r="A126" s="860"/>
      <c r="B126" s="861"/>
      <c r="C126" s="864" t="s">
        <v>457</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451</v>
      </c>
      <c r="AB126" s="820"/>
      <c r="AC126" s="820"/>
      <c r="AD126" s="820"/>
      <c r="AE126" s="821"/>
      <c r="AF126" s="822" t="s">
        <v>128</v>
      </c>
      <c r="AG126" s="820"/>
      <c r="AH126" s="820"/>
      <c r="AI126" s="820"/>
      <c r="AJ126" s="821"/>
      <c r="AK126" s="822" t="s">
        <v>128</v>
      </c>
      <c r="AL126" s="820"/>
      <c r="AM126" s="820"/>
      <c r="AN126" s="820"/>
      <c r="AO126" s="821"/>
      <c r="AP126" s="867" t="s">
        <v>128</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471</v>
      </c>
      <c r="CQ126" s="790"/>
      <c r="CR126" s="790"/>
      <c r="CS126" s="790"/>
      <c r="CT126" s="790"/>
      <c r="CU126" s="790"/>
      <c r="CV126" s="790"/>
      <c r="CW126" s="790"/>
      <c r="CX126" s="790"/>
      <c r="CY126" s="790"/>
      <c r="CZ126" s="790"/>
      <c r="DA126" s="790"/>
      <c r="DB126" s="790"/>
      <c r="DC126" s="790"/>
      <c r="DD126" s="790"/>
      <c r="DE126" s="790"/>
      <c r="DF126" s="791"/>
      <c r="DG126" s="856" t="s">
        <v>128</v>
      </c>
      <c r="DH126" s="857"/>
      <c r="DI126" s="857"/>
      <c r="DJ126" s="857"/>
      <c r="DK126" s="857"/>
      <c r="DL126" s="857" t="s">
        <v>128</v>
      </c>
      <c r="DM126" s="857"/>
      <c r="DN126" s="857"/>
      <c r="DO126" s="857"/>
      <c r="DP126" s="857"/>
      <c r="DQ126" s="857" t="s">
        <v>452</v>
      </c>
      <c r="DR126" s="857"/>
      <c r="DS126" s="857"/>
      <c r="DT126" s="857"/>
      <c r="DU126" s="857"/>
      <c r="DV126" s="834" t="s">
        <v>128</v>
      </c>
      <c r="DW126" s="834"/>
      <c r="DX126" s="834"/>
      <c r="DY126" s="834"/>
      <c r="DZ126" s="835"/>
    </row>
    <row r="127" spans="1:130" s="246" customFormat="1" ht="26.25" customHeight="1" x14ac:dyDescent="0.15">
      <c r="A127" s="862"/>
      <c r="B127" s="863"/>
      <c r="C127" s="881" t="s">
        <v>472</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128</v>
      </c>
      <c r="AB127" s="820"/>
      <c r="AC127" s="820"/>
      <c r="AD127" s="820"/>
      <c r="AE127" s="821"/>
      <c r="AF127" s="822" t="s">
        <v>451</v>
      </c>
      <c r="AG127" s="820"/>
      <c r="AH127" s="820"/>
      <c r="AI127" s="820"/>
      <c r="AJ127" s="821"/>
      <c r="AK127" s="822" t="s">
        <v>452</v>
      </c>
      <c r="AL127" s="820"/>
      <c r="AM127" s="820"/>
      <c r="AN127" s="820"/>
      <c r="AO127" s="821"/>
      <c r="AP127" s="867" t="s">
        <v>451</v>
      </c>
      <c r="AQ127" s="868"/>
      <c r="AR127" s="868"/>
      <c r="AS127" s="868"/>
      <c r="AT127" s="869"/>
      <c r="AU127" s="282"/>
      <c r="AV127" s="282"/>
      <c r="AW127" s="282"/>
      <c r="AX127" s="884" t="s">
        <v>473</v>
      </c>
      <c r="AY127" s="852"/>
      <c r="AZ127" s="852"/>
      <c r="BA127" s="852"/>
      <c r="BB127" s="852"/>
      <c r="BC127" s="852"/>
      <c r="BD127" s="852"/>
      <c r="BE127" s="853"/>
      <c r="BF127" s="851" t="s">
        <v>474</v>
      </c>
      <c r="BG127" s="852"/>
      <c r="BH127" s="852"/>
      <c r="BI127" s="852"/>
      <c r="BJ127" s="852"/>
      <c r="BK127" s="852"/>
      <c r="BL127" s="853"/>
      <c r="BM127" s="851" t="s">
        <v>475</v>
      </c>
      <c r="BN127" s="852"/>
      <c r="BO127" s="852"/>
      <c r="BP127" s="852"/>
      <c r="BQ127" s="852"/>
      <c r="BR127" s="852"/>
      <c r="BS127" s="853"/>
      <c r="BT127" s="851" t="s">
        <v>476</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477</v>
      </c>
      <c r="CQ127" s="790"/>
      <c r="CR127" s="790"/>
      <c r="CS127" s="790"/>
      <c r="CT127" s="790"/>
      <c r="CU127" s="790"/>
      <c r="CV127" s="790"/>
      <c r="CW127" s="790"/>
      <c r="CX127" s="790"/>
      <c r="CY127" s="790"/>
      <c r="CZ127" s="790"/>
      <c r="DA127" s="790"/>
      <c r="DB127" s="790"/>
      <c r="DC127" s="790"/>
      <c r="DD127" s="790"/>
      <c r="DE127" s="790"/>
      <c r="DF127" s="791"/>
      <c r="DG127" s="856" t="s">
        <v>452</v>
      </c>
      <c r="DH127" s="857"/>
      <c r="DI127" s="857"/>
      <c r="DJ127" s="857"/>
      <c r="DK127" s="857"/>
      <c r="DL127" s="857" t="s">
        <v>128</v>
      </c>
      <c r="DM127" s="857"/>
      <c r="DN127" s="857"/>
      <c r="DO127" s="857"/>
      <c r="DP127" s="857"/>
      <c r="DQ127" s="857" t="s">
        <v>128</v>
      </c>
      <c r="DR127" s="857"/>
      <c r="DS127" s="857"/>
      <c r="DT127" s="857"/>
      <c r="DU127" s="857"/>
      <c r="DV127" s="834" t="s">
        <v>128</v>
      </c>
      <c r="DW127" s="834"/>
      <c r="DX127" s="834"/>
      <c r="DY127" s="834"/>
      <c r="DZ127" s="835"/>
    </row>
    <row r="128" spans="1:130" s="246" customFormat="1" ht="26.25" customHeight="1" thickBot="1" x14ac:dyDescent="0.2">
      <c r="A128" s="836" t="s">
        <v>478</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479</v>
      </c>
      <c r="X128" s="838"/>
      <c r="Y128" s="838"/>
      <c r="Z128" s="839"/>
      <c r="AA128" s="840">
        <v>153475</v>
      </c>
      <c r="AB128" s="841"/>
      <c r="AC128" s="841"/>
      <c r="AD128" s="841"/>
      <c r="AE128" s="842"/>
      <c r="AF128" s="843">
        <v>137054</v>
      </c>
      <c r="AG128" s="841"/>
      <c r="AH128" s="841"/>
      <c r="AI128" s="841"/>
      <c r="AJ128" s="842"/>
      <c r="AK128" s="843">
        <v>145729</v>
      </c>
      <c r="AL128" s="841"/>
      <c r="AM128" s="841"/>
      <c r="AN128" s="841"/>
      <c r="AO128" s="842"/>
      <c r="AP128" s="844"/>
      <c r="AQ128" s="845"/>
      <c r="AR128" s="845"/>
      <c r="AS128" s="845"/>
      <c r="AT128" s="846"/>
      <c r="AU128" s="282"/>
      <c r="AV128" s="282"/>
      <c r="AW128" s="282"/>
      <c r="AX128" s="847" t="s">
        <v>480</v>
      </c>
      <c r="AY128" s="848"/>
      <c r="AZ128" s="848"/>
      <c r="BA128" s="848"/>
      <c r="BB128" s="848"/>
      <c r="BC128" s="848"/>
      <c r="BD128" s="848"/>
      <c r="BE128" s="849"/>
      <c r="BF128" s="826" t="s">
        <v>128</v>
      </c>
      <c r="BG128" s="827"/>
      <c r="BH128" s="827"/>
      <c r="BI128" s="827"/>
      <c r="BJ128" s="827"/>
      <c r="BK128" s="827"/>
      <c r="BL128" s="850"/>
      <c r="BM128" s="826">
        <v>11.84</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481</v>
      </c>
      <c r="CQ128" s="768"/>
      <c r="CR128" s="768"/>
      <c r="CS128" s="768"/>
      <c r="CT128" s="768"/>
      <c r="CU128" s="768"/>
      <c r="CV128" s="768"/>
      <c r="CW128" s="768"/>
      <c r="CX128" s="768"/>
      <c r="CY128" s="768"/>
      <c r="CZ128" s="768"/>
      <c r="DA128" s="768"/>
      <c r="DB128" s="768"/>
      <c r="DC128" s="768"/>
      <c r="DD128" s="768"/>
      <c r="DE128" s="768"/>
      <c r="DF128" s="769"/>
      <c r="DG128" s="830">
        <v>1488</v>
      </c>
      <c r="DH128" s="831"/>
      <c r="DI128" s="831"/>
      <c r="DJ128" s="831"/>
      <c r="DK128" s="831"/>
      <c r="DL128" s="831">
        <v>2338</v>
      </c>
      <c r="DM128" s="831"/>
      <c r="DN128" s="831"/>
      <c r="DO128" s="831"/>
      <c r="DP128" s="831"/>
      <c r="DQ128" s="831" t="s">
        <v>451</v>
      </c>
      <c r="DR128" s="831"/>
      <c r="DS128" s="831"/>
      <c r="DT128" s="831"/>
      <c r="DU128" s="831"/>
      <c r="DV128" s="832" t="s">
        <v>128</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482</v>
      </c>
      <c r="X129" s="817"/>
      <c r="Y129" s="817"/>
      <c r="Z129" s="818"/>
      <c r="AA129" s="819">
        <v>28567566</v>
      </c>
      <c r="AB129" s="820"/>
      <c r="AC129" s="820"/>
      <c r="AD129" s="820"/>
      <c r="AE129" s="821"/>
      <c r="AF129" s="822">
        <v>29091961</v>
      </c>
      <c r="AG129" s="820"/>
      <c r="AH129" s="820"/>
      <c r="AI129" s="820"/>
      <c r="AJ129" s="821"/>
      <c r="AK129" s="822">
        <v>29341923</v>
      </c>
      <c r="AL129" s="820"/>
      <c r="AM129" s="820"/>
      <c r="AN129" s="820"/>
      <c r="AO129" s="821"/>
      <c r="AP129" s="823"/>
      <c r="AQ129" s="824"/>
      <c r="AR129" s="824"/>
      <c r="AS129" s="824"/>
      <c r="AT129" s="825"/>
      <c r="AU129" s="284"/>
      <c r="AV129" s="284"/>
      <c r="AW129" s="284"/>
      <c r="AX129" s="789" t="s">
        <v>483</v>
      </c>
      <c r="AY129" s="790"/>
      <c r="AZ129" s="790"/>
      <c r="BA129" s="790"/>
      <c r="BB129" s="790"/>
      <c r="BC129" s="790"/>
      <c r="BD129" s="790"/>
      <c r="BE129" s="791"/>
      <c r="BF129" s="809" t="s">
        <v>128</v>
      </c>
      <c r="BG129" s="810"/>
      <c r="BH129" s="810"/>
      <c r="BI129" s="810"/>
      <c r="BJ129" s="810"/>
      <c r="BK129" s="810"/>
      <c r="BL129" s="811"/>
      <c r="BM129" s="809">
        <v>16.84</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484</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485</v>
      </c>
      <c r="X130" s="817"/>
      <c r="Y130" s="817"/>
      <c r="Z130" s="818"/>
      <c r="AA130" s="819">
        <v>2633940</v>
      </c>
      <c r="AB130" s="820"/>
      <c r="AC130" s="820"/>
      <c r="AD130" s="820"/>
      <c r="AE130" s="821"/>
      <c r="AF130" s="822">
        <v>2628155</v>
      </c>
      <c r="AG130" s="820"/>
      <c r="AH130" s="820"/>
      <c r="AI130" s="820"/>
      <c r="AJ130" s="821"/>
      <c r="AK130" s="822">
        <v>2624633</v>
      </c>
      <c r="AL130" s="820"/>
      <c r="AM130" s="820"/>
      <c r="AN130" s="820"/>
      <c r="AO130" s="821"/>
      <c r="AP130" s="823"/>
      <c r="AQ130" s="824"/>
      <c r="AR130" s="824"/>
      <c r="AS130" s="824"/>
      <c r="AT130" s="825"/>
      <c r="AU130" s="284"/>
      <c r="AV130" s="284"/>
      <c r="AW130" s="284"/>
      <c r="AX130" s="789" t="s">
        <v>486</v>
      </c>
      <c r="AY130" s="790"/>
      <c r="AZ130" s="790"/>
      <c r="BA130" s="790"/>
      <c r="BB130" s="790"/>
      <c r="BC130" s="790"/>
      <c r="BD130" s="790"/>
      <c r="BE130" s="791"/>
      <c r="BF130" s="792">
        <v>6</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487</v>
      </c>
      <c r="X131" s="800"/>
      <c r="Y131" s="800"/>
      <c r="Z131" s="801"/>
      <c r="AA131" s="802">
        <v>25933626</v>
      </c>
      <c r="AB131" s="803"/>
      <c r="AC131" s="803"/>
      <c r="AD131" s="803"/>
      <c r="AE131" s="804"/>
      <c r="AF131" s="805">
        <v>26463806</v>
      </c>
      <c r="AG131" s="803"/>
      <c r="AH131" s="803"/>
      <c r="AI131" s="803"/>
      <c r="AJ131" s="804"/>
      <c r="AK131" s="805">
        <v>26717290</v>
      </c>
      <c r="AL131" s="803"/>
      <c r="AM131" s="803"/>
      <c r="AN131" s="803"/>
      <c r="AO131" s="804"/>
      <c r="AP131" s="806"/>
      <c r="AQ131" s="807"/>
      <c r="AR131" s="807"/>
      <c r="AS131" s="807"/>
      <c r="AT131" s="808"/>
      <c r="AU131" s="284"/>
      <c r="AV131" s="284"/>
      <c r="AW131" s="284"/>
      <c r="AX131" s="767" t="s">
        <v>488</v>
      </c>
      <c r="AY131" s="768"/>
      <c r="AZ131" s="768"/>
      <c r="BA131" s="768"/>
      <c r="BB131" s="768"/>
      <c r="BC131" s="768"/>
      <c r="BD131" s="768"/>
      <c r="BE131" s="769"/>
      <c r="BF131" s="770">
        <v>14</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489</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490</v>
      </c>
      <c r="W132" s="780"/>
      <c r="X132" s="780"/>
      <c r="Y132" s="780"/>
      <c r="Z132" s="781"/>
      <c r="AA132" s="782">
        <v>6.3510247279999996</v>
      </c>
      <c r="AB132" s="783"/>
      <c r="AC132" s="783"/>
      <c r="AD132" s="783"/>
      <c r="AE132" s="784"/>
      <c r="AF132" s="785">
        <v>5.6471091119999999</v>
      </c>
      <c r="AG132" s="783"/>
      <c r="AH132" s="783"/>
      <c r="AI132" s="783"/>
      <c r="AJ132" s="784"/>
      <c r="AK132" s="785">
        <v>6.177538964</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491</v>
      </c>
      <c r="W133" s="759"/>
      <c r="X133" s="759"/>
      <c r="Y133" s="759"/>
      <c r="Z133" s="760"/>
      <c r="AA133" s="761">
        <v>6.7</v>
      </c>
      <c r="AB133" s="762"/>
      <c r="AC133" s="762"/>
      <c r="AD133" s="762"/>
      <c r="AE133" s="763"/>
      <c r="AF133" s="761">
        <v>6.1</v>
      </c>
      <c r="AG133" s="762"/>
      <c r="AH133" s="762"/>
      <c r="AI133" s="762"/>
      <c r="AJ133" s="763"/>
      <c r="AK133" s="761">
        <v>6</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iCMApIriPspY61WSBYUHxCLrDER1GVn51+KHjMhvXNzz49o4HOvub68L3lsx3cnnzr1UBx4NFZAkzwREpG9cA==" saltValue="5j3DQhgwlOFSO9I6UT7Et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V70" zoomScale="84" zoomScaleNormal="85" zoomScaleSheetLayoutView="84"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3Z/KD8okC82mMa38Nb5n8N71eAp/YGVcZaaXBrS9qpmKxFd355rE9GpmSFVWcEd5jKsw1lyXO3rn7hK54IsQw==" saltValue="oKS6OsUx0dA2fcZeOjl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1"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7lc1FJWAwroVLXkvK+8Sd5dFqwi8A5hL9dwkJ1T0v8yClXSR74Rbd3Sov8c0eMe/6ggm9CCIY0BAmc7WzR7szg==" saltValue="4KTlHqGOlUhJmvx0I7ITF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F25" zoomScale="73" zoomScaleSheetLayoutView="73"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495</v>
      </c>
      <c r="AP7" s="303"/>
      <c r="AQ7" s="304" t="s">
        <v>496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497</v>
      </c>
      <c r="AQ8" s="310" t="s">
        <v>498</v>
      </c>
      <c r="AR8" s="311" t="s">
        <v>499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500</v>
      </c>
      <c r="AL9" s="1189"/>
      <c r="AM9" s="1189"/>
      <c r="AN9" s="1190"/>
      <c r="AO9" s="312">
        <v>7713656</v>
      </c>
      <c r="AP9" s="312">
        <v>54239</v>
      </c>
      <c r="AQ9" s="313">
        <v>63339</v>
      </c>
      <c r="AR9" s="314">
        <v>-14.4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501</v>
      </c>
      <c r="AL10" s="1189"/>
      <c r="AM10" s="1189"/>
      <c r="AN10" s="1190"/>
      <c r="AO10" s="315">
        <v>1078471</v>
      </c>
      <c r="AP10" s="315">
        <v>7583</v>
      </c>
      <c r="AQ10" s="316">
        <v>4956</v>
      </c>
      <c r="AR10" s="317">
        <v>53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502</v>
      </c>
      <c r="AL11" s="1189"/>
      <c r="AM11" s="1189"/>
      <c r="AN11" s="1190"/>
      <c r="AO11" s="315">
        <v>174943</v>
      </c>
      <c r="AP11" s="315">
        <v>1230</v>
      </c>
      <c r="AQ11" s="316">
        <v>5936</v>
      </c>
      <c r="AR11" s="317">
        <v>-79.3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503</v>
      </c>
      <c r="AL12" s="1189"/>
      <c r="AM12" s="1189"/>
      <c r="AN12" s="1190"/>
      <c r="AO12" s="315">
        <v>265</v>
      </c>
      <c r="AP12" s="315">
        <v>2</v>
      </c>
      <c r="AQ12" s="316">
        <v>914</v>
      </c>
      <c r="AR12" s="317">
        <v>-99.8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504</v>
      </c>
      <c r="AL13" s="1189"/>
      <c r="AM13" s="1189"/>
      <c r="AN13" s="1190"/>
      <c r="AO13" s="315" t="s">
        <v>505</v>
      </c>
      <c r="AP13" s="315" t="s">
        <v>505</v>
      </c>
      <c r="AQ13" s="316" t="s">
        <v>505</v>
      </c>
      <c r="AR13" s="317" t="s">
        <v>505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506</v>
      </c>
      <c r="AL14" s="1189"/>
      <c r="AM14" s="1189"/>
      <c r="AN14" s="1190"/>
      <c r="AO14" s="315">
        <v>424711</v>
      </c>
      <c r="AP14" s="315">
        <v>2986</v>
      </c>
      <c r="AQ14" s="316">
        <v>2492</v>
      </c>
      <c r="AR14" s="317">
        <v>19.8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507</v>
      </c>
      <c r="AL15" s="1189"/>
      <c r="AM15" s="1189"/>
      <c r="AN15" s="1190"/>
      <c r="AO15" s="315">
        <v>104937</v>
      </c>
      <c r="AP15" s="315">
        <v>738</v>
      </c>
      <c r="AQ15" s="316">
        <v>2050</v>
      </c>
      <c r="AR15" s="317">
        <v>-64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508</v>
      </c>
      <c r="AL16" s="1192"/>
      <c r="AM16" s="1192"/>
      <c r="AN16" s="1193"/>
      <c r="AO16" s="315">
        <v>-390977</v>
      </c>
      <c r="AP16" s="315">
        <v>-2749</v>
      </c>
      <c r="AQ16" s="316">
        <v>-5679</v>
      </c>
      <c r="AR16" s="317">
        <v>-51.6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184</v>
      </c>
      <c r="AL17" s="1192"/>
      <c r="AM17" s="1192"/>
      <c r="AN17" s="1193"/>
      <c r="AO17" s="315">
        <v>9106006</v>
      </c>
      <c r="AP17" s="315">
        <v>64029</v>
      </c>
      <c r="AQ17" s="316">
        <v>74007</v>
      </c>
      <c r="AR17" s="317">
        <v>-13.5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513</v>
      </c>
      <c r="AL21" s="1186"/>
      <c r="AM21" s="1186"/>
      <c r="AN21" s="1187"/>
      <c r="AO21" s="327">
        <v>6.27</v>
      </c>
      <c r="AP21" s="328">
        <v>7.16</v>
      </c>
      <c r="AQ21" s="329">
        <v>-0.89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514</v>
      </c>
      <c r="AL22" s="1186"/>
      <c r="AM22" s="1186"/>
      <c r="AN22" s="1187"/>
      <c r="AO22" s="332">
        <v>96.4</v>
      </c>
      <c r="AP22" s="333">
        <v>98.2</v>
      </c>
      <c r="AQ22" s="334">
        <v>-1.8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495</v>
      </c>
      <c r="AP30" s="303"/>
      <c r="AQ30" s="304" t="s">
        <v>496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497</v>
      </c>
      <c r="AQ31" s="310" t="s">
        <v>498</v>
      </c>
      <c r="AR31" s="311" t="s">
        <v>499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518</v>
      </c>
      <c r="AL32" s="1177"/>
      <c r="AM32" s="1177"/>
      <c r="AN32" s="1178"/>
      <c r="AO32" s="342">
        <v>3445047</v>
      </c>
      <c r="AP32" s="342">
        <v>24224</v>
      </c>
      <c r="AQ32" s="343">
        <v>45288</v>
      </c>
      <c r="AR32" s="344">
        <v>-46.5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519</v>
      </c>
      <c r="AL33" s="1177"/>
      <c r="AM33" s="1177"/>
      <c r="AN33" s="1178"/>
      <c r="AO33" s="342" t="s">
        <v>505</v>
      </c>
      <c r="AP33" s="342" t="s">
        <v>505</v>
      </c>
      <c r="AQ33" s="343" t="s">
        <v>505</v>
      </c>
      <c r="AR33" s="344" t="s">
        <v>505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520</v>
      </c>
      <c r="AL34" s="1177"/>
      <c r="AM34" s="1177"/>
      <c r="AN34" s="1178"/>
      <c r="AO34" s="342" t="s">
        <v>505</v>
      </c>
      <c r="AP34" s="342" t="s">
        <v>505</v>
      </c>
      <c r="AQ34" s="343">
        <v>17</v>
      </c>
      <c r="AR34" s="344" t="s">
        <v>505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521</v>
      </c>
      <c r="AL35" s="1177"/>
      <c r="AM35" s="1177"/>
      <c r="AN35" s="1178"/>
      <c r="AO35" s="342">
        <v>529111</v>
      </c>
      <c r="AP35" s="342">
        <v>3720</v>
      </c>
      <c r="AQ35" s="343">
        <v>12800</v>
      </c>
      <c r="AR35" s="344">
        <v>-70.900000000000006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522</v>
      </c>
      <c r="AL36" s="1177"/>
      <c r="AM36" s="1177"/>
      <c r="AN36" s="1178"/>
      <c r="AO36" s="342">
        <v>446675</v>
      </c>
      <c r="AP36" s="342">
        <v>3141</v>
      </c>
      <c r="AQ36" s="343">
        <v>1217</v>
      </c>
      <c r="AR36" s="344">
        <v>158.1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523</v>
      </c>
      <c r="AL37" s="1177"/>
      <c r="AM37" s="1177"/>
      <c r="AN37" s="1178"/>
      <c r="AO37" s="342" t="s">
        <v>505</v>
      </c>
      <c r="AP37" s="342" t="s">
        <v>505</v>
      </c>
      <c r="AQ37" s="343">
        <v>783</v>
      </c>
      <c r="AR37" s="344" t="s">
        <v>505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524</v>
      </c>
      <c r="AL38" s="1180"/>
      <c r="AM38" s="1180"/>
      <c r="AN38" s="1181"/>
      <c r="AO38" s="345" t="s">
        <v>505</v>
      </c>
      <c r="AP38" s="345" t="s">
        <v>505</v>
      </c>
      <c r="AQ38" s="346">
        <v>2</v>
      </c>
      <c r="AR38" s="334" t="s">
        <v>505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525</v>
      </c>
      <c r="AL39" s="1180"/>
      <c r="AM39" s="1180"/>
      <c r="AN39" s="1181"/>
      <c r="AO39" s="342">
        <v>-145729</v>
      </c>
      <c r="AP39" s="342">
        <v>-1025</v>
      </c>
      <c r="AQ39" s="343">
        <v>-4392</v>
      </c>
      <c r="AR39" s="344">
        <v>-76.7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526</v>
      </c>
      <c r="AL40" s="1177"/>
      <c r="AM40" s="1177"/>
      <c r="AN40" s="1178"/>
      <c r="AO40" s="342">
        <v>-2624633</v>
      </c>
      <c r="AP40" s="342">
        <v>-18455</v>
      </c>
      <c r="AQ40" s="343">
        <v>-39728</v>
      </c>
      <c r="AR40" s="344">
        <v>-53.5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295</v>
      </c>
      <c r="AL41" s="1183"/>
      <c r="AM41" s="1183"/>
      <c r="AN41" s="1184"/>
      <c r="AO41" s="342">
        <v>1650471</v>
      </c>
      <c r="AP41" s="342">
        <v>11605</v>
      </c>
      <c r="AQ41" s="343">
        <v>15988</v>
      </c>
      <c r="AR41" s="344">
        <v>-27.4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495</v>
      </c>
      <c r="AN49" s="1171" t="s">
        <v>530</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531</v>
      </c>
      <c r="AO50" s="359" t="s">
        <v>532</v>
      </c>
      <c r="AP50" s="360" t="s">
        <v>533</v>
      </c>
      <c r="AQ50" s="361" t="s">
        <v>534</v>
      </c>
      <c r="AR50" s="362" t="s">
        <v>535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6974742</v>
      </c>
      <c r="AN51" s="364">
        <v>50113</v>
      </c>
      <c r="AO51" s="365">
        <v>-37.700000000000003</v>
      </c>
      <c r="AP51" s="366">
        <v>53605</v>
      </c>
      <c r="AQ51" s="367">
        <v>5.4</v>
      </c>
      <c r="AR51" s="368">
        <v>-43.1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1080657</v>
      </c>
      <c r="AN52" s="372">
        <v>7764</v>
      </c>
      <c r="AO52" s="373">
        <v>-1.1000000000000001</v>
      </c>
      <c r="AP52" s="374">
        <v>28343</v>
      </c>
      <c r="AQ52" s="375">
        <v>11.7</v>
      </c>
      <c r="AR52" s="376">
        <v>-12.8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9208965</v>
      </c>
      <c r="AN53" s="364">
        <v>65543</v>
      </c>
      <c r="AO53" s="365">
        <v>30.8</v>
      </c>
      <c r="AP53" s="366">
        <v>58051</v>
      </c>
      <c r="AQ53" s="367">
        <v>8.3000000000000007</v>
      </c>
      <c r="AR53" s="368">
        <v>22.5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1558316</v>
      </c>
      <c r="AN54" s="372">
        <v>11091</v>
      </c>
      <c r="AO54" s="373">
        <v>42.9</v>
      </c>
      <c r="AP54" s="374">
        <v>32143</v>
      </c>
      <c r="AQ54" s="375">
        <v>13.4</v>
      </c>
      <c r="AR54" s="376">
        <v>29.5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11530812</v>
      </c>
      <c r="AN55" s="364">
        <v>81425</v>
      </c>
      <c r="AO55" s="365">
        <v>24.2</v>
      </c>
      <c r="AP55" s="366">
        <v>65942</v>
      </c>
      <c r="AQ55" s="367">
        <v>13.6</v>
      </c>
      <c r="AR55" s="368">
        <v>10.6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1941989</v>
      </c>
      <c r="AN56" s="372">
        <v>13713</v>
      </c>
      <c r="AO56" s="373">
        <v>23.6</v>
      </c>
      <c r="AP56" s="374">
        <v>32778</v>
      </c>
      <c r="AQ56" s="375">
        <v>2</v>
      </c>
      <c r="AR56" s="376">
        <v>21.6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12967062</v>
      </c>
      <c r="AN57" s="364">
        <v>91462</v>
      </c>
      <c r="AO57" s="365">
        <v>12.3</v>
      </c>
      <c r="AP57" s="366">
        <v>68655</v>
      </c>
      <c r="AQ57" s="367">
        <v>4.0999999999999996</v>
      </c>
      <c r="AR57" s="368">
        <v>8.1999999999999993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2569207</v>
      </c>
      <c r="AN58" s="372">
        <v>18122</v>
      </c>
      <c r="AO58" s="373">
        <v>32.200000000000003</v>
      </c>
      <c r="AP58" s="374">
        <v>32316</v>
      </c>
      <c r="AQ58" s="375">
        <v>-1.4</v>
      </c>
      <c r="AR58" s="376">
        <v>33.6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10965976</v>
      </c>
      <c r="AN59" s="364">
        <v>77107</v>
      </c>
      <c r="AO59" s="365">
        <v>-15.7</v>
      </c>
      <c r="AP59" s="366">
        <v>66863</v>
      </c>
      <c r="AQ59" s="367">
        <v>-2.6</v>
      </c>
      <c r="AR59" s="368">
        <v>-13.1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2805685</v>
      </c>
      <c r="AN60" s="372">
        <v>19728</v>
      </c>
      <c r="AO60" s="373">
        <v>8.9</v>
      </c>
      <c r="AP60" s="374">
        <v>32770</v>
      </c>
      <c r="AQ60" s="375">
        <v>1.4</v>
      </c>
      <c r="AR60" s="376">
        <v>7.5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10329511</v>
      </c>
      <c r="AN61" s="379">
        <v>73130</v>
      </c>
      <c r="AO61" s="380">
        <v>2.8</v>
      </c>
      <c r="AP61" s="381">
        <v>62623</v>
      </c>
      <c r="AQ61" s="382">
        <v>5.8</v>
      </c>
      <c r="AR61" s="368">
        <v>-3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1991171</v>
      </c>
      <c r="AN62" s="372">
        <v>14084</v>
      </c>
      <c r="AO62" s="373">
        <v>21.3</v>
      </c>
      <c r="AP62" s="374">
        <v>31670</v>
      </c>
      <c r="AQ62" s="375">
        <v>5.4</v>
      </c>
      <c r="AR62" s="376">
        <v>15.9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P2NVXoMKVRliNNsPcR2pQi8ZBCrOwK273Hh4/+VPc1IaPnN3SFJTPEj3fCuX5abD4cHHHVZJEO7gVZHAITfaTQ==" saltValue="nFSTHdW07QZM8FruVhHmR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103"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azaDr44GDuFkKoIQNJdxmvi0V9DhaJase3Q3rUbT5m9/BdsWCQo88mGTxEfM3Ft0V/RU6CiPj1TQNUIxZp4YQ==" saltValue="VS/oiKWhPwa2vBh05fu2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5"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tXmZA1F5iASlhY8n77dnUQKQfPhZm6KftDePZFxoUP5RdRGnyzhFHzqpjMxEa8TSAcffBstH32/Tfx3e4vkdg==" saltValue="tyt0iQS1ONNVb3Exjsvw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68" zoomScaleNormal="6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194" t="s">
        <v>3</v>
      </c>
      <c r="D47" s="1194"/>
      <c r="E47" s="1195"/>
      <c r="F47" s="11">
        <v>18.21</v>
      </c>
      <c r="G47" s="12">
        <v>17.77</v>
      </c>
      <c r="H47" s="12">
        <v>19.75</v>
      </c>
      <c r="I47" s="12">
        <v>20.36</v>
      </c>
      <c r="J47" s="13">
        <v>19.34</v>
      </c>
    </row>
    <row r="48" spans="2:10" ht="57.75" customHeight="1" x14ac:dyDescent="0.15">
      <c r="B48" s="14"/>
      <c r="C48" s="1196" t="s">
        <v>4</v>
      </c>
      <c r="D48" s="1196"/>
      <c r="E48" s="1197"/>
      <c r="F48" s="15">
        <v>5.88</v>
      </c>
      <c r="G48" s="16">
        <v>6.9</v>
      </c>
      <c r="H48" s="16">
        <v>6.23</v>
      </c>
      <c r="I48" s="16">
        <v>4.4000000000000004</v>
      </c>
      <c r="J48" s="17">
        <v>5.45</v>
      </c>
    </row>
    <row r="49" spans="2:10" ht="57.75" customHeight="1" thickBot="1" x14ac:dyDescent="0.2">
      <c r="B49" s="18"/>
      <c r="C49" s="1198" t="s">
        <v>5</v>
      </c>
      <c r="D49" s="1198"/>
      <c r="E49" s="1199"/>
      <c r="F49" s="19">
        <v>0.9</v>
      </c>
      <c r="G49" s="20">
        <v>1.18</v>
      </c>
      <c r="H49" s="20">
        <v>1.88</v>
      </c>
      <c r="I49" s="20" t="s">
        <v>551</v>
      </c>
      <c r="J49" s="21">
        <v>0.25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TK7AELcwSq8j1la2I/qiINX1ZpY2asas36/VbwHXAshCIa1vZIpiRIzaqFQ9iL+HzfekTbOPov6yHtGAweGqQ==" saltValue="9kL7947i1ceZkt1fNCze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2020-03-16T04:12:18Z</cp:lastPrinted>
  <dcterms:created xsi:type="dcterms:W3CDTF">2020-02-10T06:37:28Z</dcterms:created>
  <dcterms:modified xsi:type="dcterms:W3CDTF">2020-03-19T05:38:44Z</dcterms:modified>
  <cp:category/>
</cp:coreProperties>
</file>