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P:\20091121_Landisk\決算統計\R3(R2決算)\77_附随する関係調査\20210922_【1015(金)〆】 【作業依頼】R1年度財政状況資料集の作成について（2回目：公会計分）\02_県へ\"/>
    </mc:Choice>
  </mc:AlternateContent>
  <xr:revisionPtr revIDLastSave="0" documentId="13_ncr:1_{CF375C3B-A73A-4EB4-B97F-3EB0876CD49A}" xr6:coauthVersionLast="36" xr6:coauthVersionMax="36" xr10:uidLastSave="{00000000-0000-0000-0000-000000000000}"/>
  <bookViews>
    <workbookView xWindow="0" yWindow="0" windowWidth="28800" windowHeight="1222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<sst xmlns="http://schemas.openxmlformats.org/spreadsheetml/2006/main" count="1151" uniqueCount="617">
  <si>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</si>
  <si>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</si>
  <si>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</si>
  <si>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</si>
  <si>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</si>
  <si>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</si>
  <si>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</si>
  <si>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</si>
  <si>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</si>
  <si>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</si>
  <si>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</si>
  <si>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</si>
  <si>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</si>
  <si>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</si>
  <si>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</si>
  <si>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</si>
  <si>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</si>
  <si>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</si>
  <si>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</si>
  <si>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</si>
  <si>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</si>
  <si>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</si>
  <si>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</si>
  <si>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</si>
  <si>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</si>
  <si>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</si>
  <si>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</si>
  <si>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</si>
  <si>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</si>
  <si>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</si>
  <si>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</si>
  <si>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</si>
  <si>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</si>
  <si>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</si>
  <si>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</si>
  <si>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</si>
  <si>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</si>
  <si>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</si>
  <si>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</si>
  <si>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</si>
  <si>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</si>
  <si>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</si>
  <si>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</si>
  <si>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</si>
  <si>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</si>
  <si>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</si>
  <si>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</si>
  <si>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</si>
  <si>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</si>
  <si>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</si>
  <si>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</si>
  <si>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</si>
  <si>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</si>
  <si>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</si>
  <si>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</si>
  <si>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</si>
  <si>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</si>
  <si>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</si>
  <si>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</si>
  <si>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</si>
  <si>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</si>
  <si>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</si>
  <si>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</si>
  <si>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</si>
  <si>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</si>
  <si>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</si>
  <si>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</si>
  <si>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</si>
  <si>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</si>
  <si>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</si>
  <si>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</si>
  <si>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</si>
  <si>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</si>
  <si>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</si>
  <si>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</si>
  <si>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</si>
  <si>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</si>
  <si>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</si>
  <si>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</si>
  <si>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</si>
  <si>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</si>
  <si>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</si>
  <si>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</si>
  <si>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</si>
  <si>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</si>
  <si>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</si>
  <si>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</si>
  <si>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</si>
  <si>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</si>
  <si>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</si>
  <si>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</si>
  <si>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</si>
  <si>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</si>
  <si>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</si>
  <si>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</si>
  <si>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</si>
  <si>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</si>
  <si>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</si>
  <si>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</si>
  <si>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</si>
  <si>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</si>
  <si>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</si>
  <si>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</si>
  <si>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</si>
  <si>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</si>
  <si>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</si>
  <si>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</si>
  <si>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</si>
  <si>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</si>
  <si>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</si>
  <si>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</si>
  <si>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</si>
  <si>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</si>
  <si>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</si>
  <si>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</si>
  <si>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</si>
  <si>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</si>
  <si>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</si>
  <si>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</si>
  <si>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</si>
  <si>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</si>
  <si>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</si>
  <si>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</si>
  <si>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</si>
  <si>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</si>
  <si>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</si>
  <si>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</si>
  <si>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</si>
  <si>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</si>
  <si>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</si>
  <si>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</si>
  <si>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</si>
  <si>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</si>
  <si>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</si>
  <si>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</si>
  <si>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</si>
  <si>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</si>
  <si>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</si>
  <si>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</si>
  <si>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</si>
  <si>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</si>
  <si>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</si>
  <si>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</si>
  <si>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</si>
  <si>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</si>
  <si>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</si>
  <si>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</si>
  <si>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</si>
  <si>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</si>
  <si>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</si>
  <si>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</si>
  <si>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</si>
  <si>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</si>
  <si>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</si>
  <si>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</si>
  <si>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</si>
  <si>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</si>
  <si>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</si>
  <si>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</si>
  <si>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</si>
  <si>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</si>
  <si>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</si>
  <si>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</si>
  <si>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</si>
  <si>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</si>
  <si>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</si>
  <si>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</si>
  <si>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</si>
  <si>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</si>
  <si>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</si>
  <si>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</si>
  <si>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</si>
  <si>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</si>
  <si>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</si>
  <si>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</si>
  <si>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</si>
  <si>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</si>
  <si>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</si>
  <si>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</si>
  <si>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</si>
  <si>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</si>
  <si>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</si>
  <si>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</si>
  <si>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</si>
  <si>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</si>
  <si>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</si>
  <si>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</si>
  <si>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</si>
  <si>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</si>
  <si>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</si>
  <si>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</si>
  <si>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</si>
  <si>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</si>
  <si>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</si>
  <si>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</si>
  <si>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</si>
  <si>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</si>
  <si>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</si>
  <si>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</si>
  <si>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</si>
  <si>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</si>
  <si>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</si>
  <si>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</si>
  <si>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</si>
  <si>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</si>
  <si>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</si>
  <si>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</si>
  <si>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</si>
  <si>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</si>
  <si>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</si>
  <si>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</si>
  <si>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</si>
  <si>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沖縄県沖縄市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</si>
  <si>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</si>
  <si>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</si>
  <si>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</si>
  <si>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</si>
  <si>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</si>
  <si>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</si>
  <si>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</si>
  <si>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</si>
  <si>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</si>
  <si>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</si>
  <si>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</si>
  <si>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</si>
  <si>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</si>
  <si>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</si>
  <si>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</si>
  <si>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</si>
  <si>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</si>
  <si>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</si>
  <si>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</si>
  <si>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</si>
  <si>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</si>
  <si>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</si>
  <si>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</si>
  <si>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</si>
  <si>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</si>
  <si>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</si>
  <si>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</si>
  <si>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</si>
  <si>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</si>
  <si>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</si>
  <si>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</si>
  <si>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</si>
  <si>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</si>
  <si>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</si>
  <si>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</si>
  <si>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</si>
  <si>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</si>
  <si>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</si>
  <si>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</si>
  <si>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</si>
  <si>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</si>
  <si>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</si>
  <si>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</si>
  <si>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</si>
  <si>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</si>
  <si>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</si>
  <si>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</si>
  <si>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</si>
  <si>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</si>
  <si>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</si>
  <si>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</si>
  <si>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</si>
  <si>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</si>
  <si>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</si>
  <si>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</si>
  <si>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</si>
  <si>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</si>
  <si>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</si>
  <si>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</si>
  <si>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</si>
  <si>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</si>
  <si>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</si>
  <si>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</si>
  <si>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</si>
  <si>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</si>
  <si>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</si>
  <si>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</si>
  <si>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</si>
  <si>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</si>
  <si>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</si>
  <si>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</si>
  <si>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</si>
  <si>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</si>
  <si>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</si>
  <si>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</si>
  <si>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</si>
  <si>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</si>
  <si>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</si>
  <si>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</si>
  <si>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</si>
  <si>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</si>
  <si>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</si>
  <si>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</si>
  <si>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</si>
  <si>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</si>
  <si>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</si>
  <si>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</si>
  <si>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</si>
  <si>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</si>
  <si>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</si>
  <si>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</si>
  <si>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</si>
  <si>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</si>
  <si>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</si>
  <si>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</si>
  <si>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</si>
  <si>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</si>
  <si>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</si>
  <si>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</si>
  <si>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</si>
  <si>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</si>
  <si>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</si>
  <si>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</si>
  <si>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</si>
  <si>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</si>
  <si>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</si>
  <si>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</si>
  <si>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</si>
  <si>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</si>
  <si>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</si>
  <si>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</si>
  <si>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</si>
  <si>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</si>
  <si>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</si>
  <si>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</si>
  <si>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</si>
  <si>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</si>
  <si>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</si>
  <si>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</si>
  <si>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</si>
  <si>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</si>
  <si>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</si>
  <si>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</si>
  <si>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</si>
  <si>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</si>
  <si>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</si>
  <si>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</si>
  <si>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</si>
  <si>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</si>
  <si>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</si>
  <si>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</si>
  <si>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</si>
  <si>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</si>
  <si>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</si>
  <si>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</si>
  <si>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</si>
  <si>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</si>
  <si>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</si>
  <si>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</si>
  <si>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</si>
  <si>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</si>
  <si>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</si>
  <si>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</si>
  <si>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</si>
  <si>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</si>
  <si>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</si>
  <si>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</si>
  <si>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</si>
  <si>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</si>
  <si>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</si>
  <si>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</si>
  <si>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</si>
  <si>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</si>
  <si>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沖縄県沖縄市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</si>
  <si>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</si>
  <si>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</si>
  <si>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</si>
  <si>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</si>
  <si>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</si>
  <si>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</si>
  <si>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</si>
  <si>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</si>
  <si>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</si>
  <si>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</si>
  <si>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</si>
  <si>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</si>
  <si>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</si>
  <si>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</si>
  <si>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</si>
  <si>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</si>
  <si>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</si>
  <si>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</si>
  <si>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</si>
  <si>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</si>
  <si>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</si>
  <si>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</si>
  <si>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</si>
  <si>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</si>
  <si>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</si>
  <si>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</si>
  <si>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</si>
  <si>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</si>
  <si>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</si>
  <si>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</si>
  <si>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</si>
  <si>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</si>
  <si>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</si>
  <si>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</si>
  <si>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</si>
  <si>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</si>
  <si>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</si>
  <si>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</si>
  <si>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</si>
  <si>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</si>
  <si>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</si>
  <si>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</si>
  <si>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</si>
  <si>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</si>
  <si>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</si>
  <si>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</si>
  <si>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</si>
  <si>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</si>
  <si>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</si>
  <si>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</si>
  <si>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</si>
  <si>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</si>
  <si>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</si>
  <si>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</si>
  <si>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</si>
  <si>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</si>
  <si>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</si>
  <si>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</si>
  <si>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</si>
  <si>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</si>
  <si>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</si>
  <si>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</si>
  <si>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</si>
  <si>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</si>
  <si>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</si>
  <si>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</si>
  <si>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</si>
  <si>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</si>
  <si>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</si>
  <si>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</si>
  <si>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</si>
  <si>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</si>
  <si>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</si>
  <si>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</si>
  <si>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</si>
  <si>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</si>
  <si>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</si>
  <si>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</si>
  <si>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</si>
  <si>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</si>
  <si>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</si>
  <si>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</si>
  <si>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</si>
  <si>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</si>
  <si>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</si>
  <si>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</si>
  <si>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</si>
  <si>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</si>
  <si>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</si>
  <si>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</si>
  <si>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</si>
  <si>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</si>
  <si>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</si>
  <si>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</si>
  <si>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</si>
  <si>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</si>
  <si>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</si>
  <si>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</si>
  <si>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</si>
  <si>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</si>
  <si>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</si>
  <si>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</si>
  <si>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</si>
  <si>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</si>
  <si>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</si>
  <si>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</si>
  <si>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</si>
  <si>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</si>
  <si>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</si>
  <si>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</si>
  <si>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</si>
  <si>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</si>
  <si>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</si>
  <si>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</si>
  <si>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</si>
  <si>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</si>
  <si>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</si>
  <si>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</si>
  <si>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</si>
  <si>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</si>
  <si>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</si>
  <si>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</si>
  <si>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</si>
  <si>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</si>
  <si>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</si>
  <si>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</si>
  <si>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</si>
  <si>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</si>
  <si>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</si>
  <si>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</si>
  <si>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</si>
  <si>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</si>
  <si>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</si>
  <si>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</si>
  <si>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</si>
  <si>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</si>
  <si>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</si>
  <si>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</si>
  <si>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</si>
  <si>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</si>
  <si>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</si>
  <si>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</si>
  <si>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</si>
  <si>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</si>
  <si>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</si>
  <si>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</si>
  <si>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</si>
  <si>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</si>
  <si>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</si>
  <si>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</si>
  <si>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</si>
  <si>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</si>
  <si>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</si>
  <si>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</si>
  <si>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</si>
  <si>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</si>
  <si>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</si>
  <si>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</si>
  <si>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</si>
  <si>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</si>
  <si>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</si>
  <si>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</si>
  <si>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</si>
  <si>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</si>
  <si>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</si>
  <si>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</si>
  <si>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</si>
  <si>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</si>
  <si>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</si>
  <si>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</si>
  <si>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</si>
  <si>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</si>
  <si>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</si>
  <si>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</si>
  <si>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</si>
  <si>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</si>
  <si>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</si>
  <si>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</si>
  <si>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</si>
  <si>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</si>
  <si>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</si>
  <si>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</si>
  <si>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</si>
  <si>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</si>
  <si>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</si>
  <si>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</si>
  <si>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</si>
  <si>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</si>
  <si>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</si>
  <si>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</si>
  <si>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</si>
  <si>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</si>
  <si>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</si>
  <si>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</si>
  <si>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</si>
  <si>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</si>
  <si>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</si>
  <si>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</si>
  <si>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</si>
  <si>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</si>
  <si>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</si>
  <si>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</si>
  <si>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0.74</t>
  </si>
  <si>
    <t>▲ 3.47</t>
  </si>
  <si>
    <t>水道事業会計</t>
  </si>
  <si>
    <t>一般会計</t>
  </si>
  <si>
    <t>国民健康保険事業特別会計</t>
  </si>
  <si>
    <t>介護保険事業特別会計</t>
  </si>
  <si>
    <t>下水道事業特別会計</t>
  </si>
  <si>
    <t>後期高齢者医療事業特別会計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</si>
  <si>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</si>
  <si>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</si>
  <si>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</si>
  <si>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</si>
  <si>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</si>
  <si>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</si>
  <si>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</si>
  <si>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</si>
  <si>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</si>
  <si>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</si>
  <si>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倉浜衛星施設組合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</si>
  <si>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</si>
  <si>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</si>
  <si>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</si>
  <si>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13" eb="15">
      <t>トクベツ</t>
    </rPh>
    <rPh sb="15" eb="17">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</si>
  <si>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</si>
  <si>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</si>
  <si>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沖縄こどもの国</t>
    <rPh sb="0" eb="2">
      <t>オキナワ</t>
    </rPh>
    <rPh sb="6" eb="7">
      <t>クニ</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</si>
  <si>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</si>
  <si>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</si>
  <si>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</si>
  <si>
    <t>-</t>
    <phoneticPr fontId="2"/>
  </si>
  <si>
    <t>-</t>
    <phoneticPr fontId="2"/>
  </si>
  <si>
    <t>沖縄市公共施設等整備基金</t>
    <phoneticPr fontId="2"/>
  </si>
  <si>
    <t>沖縄市庁舎の建設及び維持管理基金</t>
    <phoneticPr fontId="2"/>
  </si>
  <si>
    <t>沖縄市職員退職手当積立基金</t>
    <phoneticPr fontId="2"/>
  </si>
  <si>
    <t>沖縄市特定駐留軍用地内土地取得事業基金</t>
    <phoneticPr fontId="2"/>
  </si>
  <si>
    <t>沖縄市基地返還に伴う跡地の転用推進基金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</si>
  <si>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</si>
  <si>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</si>
  <si>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</si>
  <si>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</si>
  <si>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</si>
  <si>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</si>
  <si>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</si>
  <si>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</si>
  <si>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</si>
  <si>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</si>
  <si>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</si>
  <si>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将来負担比率については、過去5ヵ年の中では最大値となっているが、類似団体の平均値と比較すると低く、早期健全化比率（350.0）も下回っている。
実質公債比率については、過去5ヵ年の推移をみても低水準となっており、早期健全化比率（25.0）も下回っている。</t>
    <rPh sb="0" eb="2">
      <t>ショウライ</t>
    </rPh>
    <rPh sb="2" eb="4">
      <t>フタン</t>
    </rPh>
    <rPh sb="4" eb="6">
      <t>ヒリツ</t>
    </rPh>
    <rPh sb="12" eb="14">
      <t>カコ</t>
    </rPh>
    <rPh sb="16" eb="17">
      <t>ネン</t>
    </rPh>
    <rPh sb="18" eb="19">
      <t>ナカ</t>
    </rPh>
    <rPh sb="21" eb="23">
      <t>サイダイ</t>
    </rPh>
    <rPh sb="23" eb="24">
      <t>チ</t>
    </rPh>
    <rPh sb="32" eb="34">
      <t>ルイジ</t>
    </rPh>
    <rPh sb="34" eb="36">
      <t>ダンタイ</t>
    </rPh>
    <rPh sb="37" eb="40">
      <t>ヘイキンチ</t>
    </rPh>
    <rPh sb="41" eb="43">
      <t>ヒカク</t>
    </rPh>
    <rPh sb="46" eb="47">
      <t>ヒク</t>
    </rPh>
    <rPh sb="49" eb="51">
      <t>ソウキ</t>
    </rPh>
    <rPh sb="51" eb="54">
      <t>ケンゼンカ</t>
    </rPh>
    <rPh sb="54" eb="56">
      <t>ヒリツ</t>
    </rPh>
    <rPh sb="64" eb="66">
      <t>シタマワ</t>
    </rPh>
    <rPh sb="72" eb="74">
      <t>ジッシツ</t>
    </rPh>
    <rPh sb="74" eb="76">
      <t>コウサイ</t>
    </rPh>
    <rPh sb="76" eb="78">
      <t>ヒリツ</t>
    </rPh>
    <rPh sb="90" eb="92">
      <t>スイイ</t>
    </rPh>
    <rPh sb="96" eb="99">
      <t>テイスイジュン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</si>
</sst>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1ABE2E-92BC-4E53-B6F3-6F9272925BA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7F3F-42B5-9425-2508BC5326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65543</c:v>
                </c:pt>
                <c:pt idx="1">
                  <c:v>81425</c:v>
                </c:pt>
                <c:pt idx="2">
                  <c:v>91462</c:v>
                </c:pt>
                <c:pt idx="3">
                  <c:v>77107</c:v>
                </c:pt>
                <c:pt idx="4">
                  <c:v>101208</c:v>
                </c:pt>
              </c:numCache>
            </c:numRef>
          </c:val>
          <c:smooth val="0"/>
          <c:extLst>
            <c:ext xmlns:c16="http://schemas.microsoft.com/office/drawing/2014/chart" uri="{C3380CC4-5D6E-409C-BE32-E72D297353CC}">
              <c16:uniqueId val="{00000001-7F3F-42B5-9425-2508BC5326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6.9</c:v>
                </c:pt>
                <c:pt idx="1">
                  <c:v>6.23</c:v>
                </c:pt>
                <c:pt idx="2">
                  <c:v>4.4000000000000004</c:v>
                </c:pt>
                <c:pt idx="3">
                  <c:v>5.45</c:v>
                </c:pt>
                <c:pt idx="4">
                  <c:v>4.5</c:v>
                </c:pt>
              </c:numCache>
            </c:numRef>
          </c:val>
          <c:extLst>
            <c:ext xmlns:c16="http://schemas.microsoft.com/office/drawing/2014/chart" uri="{C3380CC4-5D6E-409C-BE32-E72D297353CC}">
              <c16:uniqueId val="{00000000-ADA5-4AD1-8227-9DBECFD7CE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17.77</c:v>
                </c:pt>
                <c:pt idx="1">
                  <c:v>19.75</c:v>
                </c:pt>
                <c:pt idx="2">
                  <c:v>20.36</c:v>
                </c:pt>
                <c:pt idx="3">
                  <c:v>19.34</c:v>
                </c:pt>
                <c:pt idx="4">
                  <c:v>16.52</c:v>
                </c:pt>
              </c:numCache>
            </c:numRef>
          </c:val>
          <c:extLst>
            <c:ext xmlns:c16="http://schemas.microsoft.com/office/drawing/2014/chart" uri="{C3380CC4-5D6E-409C-BE32-E72D297353CC}">
              <c16:uniqueId val="{00000001-ADA5-4AD1-8227-9DBECFD7CE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1.18</c:v>
                </c:pt>
                <c:pt idx="1">
                  <c:v>1.88</c:v>
                </c:pt>
                <c:pt idx="2">
                  <c:v>-0.74</c:v>
                </c:pt>
                <c:pt idx="3">
                  <c:v>0.25</c:v>
                </c:pt>
                <c:pt idx="4">
                  <c:v>-3.47</c:v>
                </c:pt>
              </c:numCache>
            </c:numRef>
          </c:val>
          <c:smooth val="0"/>
          <c:extLst>
            <c:ext xmlns:c16="http://schemas.microsoft.com/office/drawing/2014/chart" uri="{C3380CC4-5D6E-409C-BE32-E72D297353CC}">
              <c16:uniqueId val="{00000002-ADA5-4AD1-8227-9DBECFD7CE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EF-40A4-AFAB-3E3E4E6296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EF-40A4-AFAB-3E3E4E6296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EF-40A4-AFAB-3E3E4E629637}"/>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F0EF-40A4-AFAB-3E3E4E62963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0.16</c:v>
                </c:pt>
                <c:pt idx="6">
                  <c:v>#N/A</c:v>
                </c:pt>
                <c:pt idx="7">
                  <c:v>0.03</c:v>
                </c:pt>
                <c:pt idx="8">
                  <c:v>#N/A</c:v>
                </c:pt>
                <c:pt idx="9">
                  <c:v>0.17</c:v>
                </c:pt>
              </c:numCache>
            </c:numRef>
          </c:val>
          <c:extLst>
            <c:ext xmlns:c16="http://schemas.microsoft.com/office/drawing/2014/chart" uri="{C3380CC4-5D6E-409C-BE32-E72D297353CC}">
              <c16:uniqueId val="{00000004-F0EF-40A4-AFAB-3E3E4E62963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0.27</c:v>
                </c:pt>
                <c:pt idx="4">
                  <c:v>#N/A</c:v>
                </c:pt>
                <c:pt idx="5">
                  <c:v>0.12</c:v>
                </c:pt>
                <c:pt idx="6">
                  <c:v>#N/A</c:v>
                </c:pt>
                <c:pt idx="7">
                  <c:v>0.22</c:v>
                </c:pt>
                <c:pt idx="8">
                  <c:v>#N/A</c:v>
                </c:pt>
                <c:pt idx="9">
                  <c:v>0.62</c:v>
                </c:pt>
              </c:numCache>
            </c:numRef>
          </c:val>
          <c:extLst>
            <c:ext xmlns:c16="http://schemas.microsoft.com/office/drawing/2014/chart" uri="{C3380CC4-5D6E-409C-BE32-E72D297353CC}">
              <c16:uniqueId val="{00000005-F0EF-40A4-AFAB-3E3E4E62963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0.87</c:v>
                </c:pt>
                <c:pt idx="2">
                  <c:v>#N/A</c:v>
                </c:pt>
                <c:pt idx="3">
                  <c:v>1.1299999999999999</c:v>
                </c:pt>
                <c:pt idx="4">
                  <c:v>#N/A</c:v>
                </c:pt>
                <c:pt idx="5">
                  <c:v>0.7</c:v>
                </c:pt>
                <c:pt idx="6">
                  <c:v>#N/A</c:v>
                </c:pt>
                <c:pt idx="7">
                  <c:v>1.1399999999999999</c:v>
                </c:pt>
                <c:pt idx="8">
                  <c:v>#N/A</c:v>
                </c:pt>
                <c:pt idx="9">
                  <c:v>0.69</c:v>
                </c:pt>
              </c:numCache>
            </c:numRef>
          </c:val>
          <c:extLst>
            <c:ext xmlns:c16="http://schemas.microsoft.com/office/drawing/2014/chart" uri="{C3380CC4-5D6E-409C-BE32-E72D297353CC}">
              <c16:uniqueId val="{00000006-F0EF-40A4-AFAB-3E3E4E62963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1.73</c:v>
                </c:pt>
                <c:pt idx="2">
                  <c:v>#N/A</c:v>
                </c:pt>
                <c:pt idx="3">
                  <c:v>2.88</c:v>
                </c:pt>
                <c:pt idx="4">
                  <c:v>#N/A</c:v>
                </c:pt>
                <c:pt idx="5">
                  <c:v>1.9</c:v>
                </c:pt>
                <c:pt idx="6">
                  <c:v>#N/A</c:v>
                </c:pt>
                <c:pt idx="7">
                  <c:v>1.4</c:v>
                </c:pt>
                <c:pt idx="8">
                  <c:v>#N/A</c:v>
                </c:pt>
                <c:pt idx="9">
                  <c:v>1.78</c:v>
                </c:pt>
              </c:numCache>
            </c:numRef>
          </c:val>
          <c:extLst>
            <c:ext xmlns:c16="http://schemas.microsoft.com/office/drawing/2014/chart" uri="{C3380CC4-5D6E-409C-BE32-E72D297353CC}">
              <c16:uniqueId val="{00000007-F0EF-40A4-AFAB-3E3E4E6296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6.88</c:v>
                </c:pt>
                <c:pt idx="2">
                  <c:v>#N/A</c:v>
                </c:pt>
                <c:pt idx="3">
                  <c:v>6.24</c:v>
                </c:pt>
                <c:pt idx="4">
                  <c:v>#N/A</c:v>
                </c:pt>
                <c:pt idx="5">
                  <c:v>4.37</c:v>
                </c:pt>
                <c:pt idx="6">
                  <c:v>#N/A</c:v>
                </c:pt>
                <c:pt idx="7">
                  <c:v>5.44</c:v>
                </c:pt>
                <c:pt idx="8">
                  <c:v>#N/A</c:v>
                </c:pt>
                <c:pt idx="9">
                  <c:v>4.4800000000000004</c:v>
                </c:pt>
              </c:numCache>
            </c:numRef>
          </c:val>
          <c:extLst>
            <c:ext xmlns:c16="http://schemas.microsoft.com/office/drawing/2014/chart" uri="{C3380CC4-5D6E-409C-BE32-E72D297353CC}">
              <c16:uniqueId val="{00000008-F0EF-40A4-AFAB-3E3E4E6296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22.3</c:v>
                </c:pt>
                <c:pt idx="2">
                  <c:v>#N/A</c:v>
                </c:pt>
                <c:pt idx="3">
                  <c:v>9.8699999999999992</c:v>
                </c:pt>
                <c:pt idx="4">
                  <c:v>#N/A</c:v>
                </c:pt>
                <c:pt idx="5">
                  <c:v>8.3000000000000007</c:v>
                </c:pt>
                <c:pt idx="6">
                  <c:v>#N/A</c:v>
                </c:pt>
                <c:pt idx="7">
                  <c:v>7.86</c:v>
                </c:pt>
                <c:pt idx="8">
                  <c:v>#N/A</c:v>
                </c:pt>
                <c:pt idx="9">
                  <c:v>7.37</c:v>
                </c:pt>
              </c:numCache>
            </c:numRef>
          </c:val>
          <c:extLst>
            <c:ext xmlns:c16="http://schemas.microsoft.com/office/drawing/2014/chart" uri="{C3380CC4-5D6E-409C-BE32-E72D297353CC}">
              <c16:uniqueId val="{00000009-F0EF-40A4-AFAB-3E3E4E6296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2787</c:v>
                </c:pt>
                <c:pt idx="5">
                  <c:v>2787</c:v>
                </c:pt>
                <c:pt idx="8">
                  <c:v>2765</c:v>
                </c:pt>
                <c:pt idx="11">
                  <c:v>2771</c:v>
                </c:pt>
                <c:pt idx="14">
                  <c:v>2774</c:v>
                </c:pt>
              </c:numCache>
            </c:numRef>
          </c:val>
          <c:extLst>
            <c:ext xmlns:c16="http://schemas.microsoft.com/office/drawing/2014/chart" uri="{C3380CC4-5D6E-409C-BE32-E72D297353CC}">
              <c16:uniqueId val="{00000000-BE9E-409A-9978-9FD170DC11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9E-409A-9978-9FD170DC11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9E-409A-9978-9FD170DC11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447</c:v>
                </c:pt>
                <c:pt idx="3">
                  <c:v>447</c:v>
                </c:pt>
                <c:pt idx="6">
                  <c:v>447</c:v>
                </c:pt>
                <c:pt idx="9">
                  <c:v>447</c:v>
                </c:pt>
                <c:pt idx="12">
                  <c:v>447</c:v>
                </c:pt>
              </c:numCache>
            </c:numRef>
          </c:val>
          <c:extLst>
            <c:ext xmlns:c16="http://schemas.microsoft.com/office/drawing/2014/chart" uri="{C3380CC4-5D6E-409C-BE32-E72D297353CC}">
              <c16:uniqueId val="{00000003-BE9E-409A-9978-9FD170DC11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646</c:v>
                </c:pt>
                <c:pt idx="3">
                  <c:v>656</c:v>
                </c:pt>
                <c:pt idx="6">
                  <c:v>516</c:v>
                </c:pt>
                <c:pt idx="9">
                  <c:v>529</c:v>
                </c:pt>
                <c:pt idx="12">
                  <c:v>523</c:v>
                </c:pt>
              </c:numCache>
            </c:numRef>
          </c:val>
          <c:extLst>
            <c:ext xmlns:c16="http://schemas.microsoft.com/office/drawing/2014/chart" uri="{C3380CC4-5D6E-409C-BE32-E72D297353CC}">
              <c16:uniqueId val="{00000004-BE9E-409A-9978-9FD170DC11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9E-409A-9978-9FD170DC11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9E-409A-9978-9FD170DC11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3354</c:v>
                </c:pt>
                <c:pt idx="3">
                  <c:v>3331</c:v>
                </c:pt>
                <c:pt idx="6">
                  <c:v>3296</c:v>
                </c:pt>
                <c:pt idx="9">
                  <c:v>3445</c:v>
                </c:pt>
                <c:pt idx="12">
                  <c:v>3550</c:v>
                </c:pt>
              </c:numCache>
            </c:numRef>
          </c:val>
          <c:extLst>
            <c:ext xmlns:c16="http://schemas.microsoft.com/office/drawing/2014/chart" uri="{C3380CC4-5D6E-409C-BE32-E72D297353CC}">
              <c16:uniqueId val="{00000007-BE9E-409A-9978-9FD170DC11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1660</c:v>
                </c:pt>
                <c:pt idx="2">
                  <c:v>#N/A</c:v>
                </c:pt>
                <c:pt idx="3">
                  <c:v>#N/A</c:v>
                </c:pt>
                <c:pt idx="4">
                  <c:v>1647</c:v>
                </c:pt>
                <c:pt idx="5">
                  <c:v>#N/A</c:v>
                </c:pt>
                <c:pt idx="6">
                  <c:v>#N/A</c:v>
                </c:pt>
                <c:pt idx="7">
                  <c:v>1494</c:v>
                </c:pt>
                <c:pt idx="8">
                  <c:v>#N/A</c:v>
                </c:pt>
                <c:pt idx="9">
                  <c:v>#N/A</c:v>
                </c:pt>
                <c:pt idx="10">
                  <c:v>1650</c:v>
                </c:pt>
                <c:pt idx="11">
                  <c:v>#N/A</c:v>
                </c:pt>
                <c:pt idx="12">
                  <c:v>#N/A</c:v>
                </c:pt>
                <c:pt idx="13">
                  <c:v>1746</c:v>
                </c:pt>
                <c:pt idx="14">
                  <c:v>#N/A</c:v>
                </c:pt>
              </c:numCache>
            </c:numRef>
          </c:val>
          <c:smooth val="0"/>
          <c:extLst>
            <c:ext xmlns:c16="http://schemas.microsoft.com/office/drawing/2014/chart" uri="{C3380CC4-5D6E-409C-BE32-E72D297353CC}">
              <c16:uniqueId val="{00000008-BE9E-409A-9978-9FD170DC11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32438</c:v>
                </c:pt>
                <c:pt idx="5">
                  <c:v>32285</c:v>
                </c:pt>
                <c:pt idx="8">
                  <c:v>31293</c:v>
                </c:pt>
                <c:pt idx="11">
                  <c:v>30801</c:v>
                </c:pt>
                <c:pt idx="14">
                  <c:v>30738</c:v>
                </c:pt>
              </c:numCache>
            </c:numRef>
          </c:val>
          <c:extLst>
            <c:ext xmlns:c16="http://schemas.microsoft.com/office/drawing/2014/chart" uri="{C3380CC4-5D6E-409C-BE32-E72D297353CC}">
              <c16:uniqueId val="{00000000-A4EF-4C0D-9390-F09AF28A68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2109</c:v>
                </c:pt>
                <c:pt idx="5">
                  <c:v>2176</c:v>
                </c:pt>
                <c:pt idx="8">
                  <c:v>1945</c:v>
                </c:pt>
                <c:pt idx="11">
                  <c:v>2233</c:v>
                </c:pt>
                <c:pt idx="14">
                  <c:v>2110</c:v>
                </c:pt>
              </c:numCache>
            </c:numRef>
          </c:val>
          <c:extLst>
            <c:ext xmlns:c16="http://schemas.microsoft.com/office/drawing/2014/chart" uri="{C3380CC4-5D6E-409C-BE32-E72D297353CC}">
              <c16:uniqueId val="{00000001-A4EF-4C0D-9390-F09AF28A68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14578</c:v>
                </c:pt>
                <c:pt idx="5">
                  <c:v>14400</c:v>
                </c:pt>
                <c:pt idx="8">
                  <c:v>14600</c:v>
                </c:pt>
                <c:pt idx="11">
                  <c:v>13964</c:v>
                </c:pt>
                <c:pt idx="14">
                  <c:v>12422</c:v>
                </c:pt>
              </c:numCache>
            </c:numRef>
          </c:val>
          <c:extLst>
            <c:ext xmlns:c16="http://schemas.microsoft.com/office/drawing/2014/chart" uri="{C3380CC4-5D6E-409C-BE32-E72D297353CC}">
              <c16:uniqueId val="{00000002-A4EF-4C0D-9390-F09AF28A68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EF-4C0D-9390-F09AF28A68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EF-4C0D-9390-F09AF28A68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1</c:v>
                </c:pt>
                <c:pt idx="6">
                  <c:v>2</c:v>
                </c:pt>
                <c:pt idx="9">
                  <c:v>0</c:v>
                </c:pt>
                <c:pt idx="12">
                  <c:v>17</c:v>
                </c:pt>
              </c:numCache>
            </c:numRef>
          </c:val>
          <c:extLst>
            <c:ext xmlns:c16="http://schemas.microsoft.com/office/drawing/2014/chart" uri="{C3380CC4-5D6E-409C-BE32-E72D297353CC}">
              <c16:uniqueId val="{00000005-A4EF-4C0D-9390-F09AF28A68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3989</c:v>
                </c:pt>
                <c:pt idx="3">
                  <c:v>4093</c:v>
                </c:pt>
                <c:pt idx="6">
                  <c:v>4438</c:v>
                </c:pt>
                <c:pt idx="9">
                  <c:v>4399</c:v>
                </c:pt>
                <c:pt idx="12">
                  <c:v>4703</c:v>
                </c:pt>
              </c:numCache>
            </c:numRef>
          </c:val>
          <c:extLst>
            <c:ext xmlns:c16="http://schemas.microsoft.com/office/drawing/2014/chart" uri="{C3380CC4-5D6E-409C-BE32-E72D297353CC}">
              <c16:uniqueId val="{00000006-A4EF-4C0D-9390-F09AF28A68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3464</c:v>
                </c:pt>
                <c:pt idx="3">
                  <c:v>3066</c:v>
                </c:pt>
                <c:pt idx="6">
                  <c:v>2659</c:v>
                </c:pt>
                <c:pt idx="9">
                  <c:v>2249</c:v>
                </c:pt>
                <c:pt idx="12">
                  <c:v>1831</c:v>
                </c:pt>
              </c:numCache>
            </c:numRef>
          </c:val>
          <c:extLst>
            <c:ext xmlns:c16="http://schemas.microsoft.com/office/drawing/2014/chart" uri="{C3380CC4-5D6E-409C-BE32-E72D297353CC}">
              <c16:uniqueId val="{00000007-A4EF-4C0D-9390-F09AF28A68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7580</c:v>
                </c:pt>
                <c:pt idx="3">
                  <c:v>7471</c:v>
                </c:pt>
                <c:pt idx="6">
                  <c:v>5891</c:v>
                </c:pt>
                <c:pt idx="9">
                  <c:v>4399</c:v>
                </c:pt>
                <c:pt idx="12">
                  <c:v>3026</c:v>
                </c:pt>
              </c:numCache>
            </c:numRef>
          </c:val>
          <c:extLst>
            <c:ext xmlns:c16="http://schemas.microsoft.com/office/drawing/2014/chart" uri="{C3380CC4-5D6E-409C-BE32-E72D297353CC}">
              <c16:uniqueId val="{00000008-A4EF-4C0D-9390-F09AF28A68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141</c:v>
                </c:pt>
                <c:pt idx="6">
                  <c:v>124</c:v>
                </c:pt>
                <c:pt idx="9">
                  <c:v>0</c:v>
                </c:pt>
                <c:pt idx="12">
                  <c:v>0</c:v>
                </c:pt>
              </c:numCache>
            </c:numRef>
          </c:val>
          <c:extLst>
            <c:ext xmlns:c16="http://schemas.microsoft.com/office/drawing/2014/chart" uri="{C3380CC4-5D6E-409C-BE32-E72D297353CC}">
              <c16:uniqueId val="{00000009-A4EF-4C0D-9390-F09AF28A68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36773</c:v>
                </c:pt>
                <c:pt idx="3">
                  <c:v>37887</c:v>
                </c:pt>
                <c:pt idx="6">
                  <c:v>39002</c:v>
                </c:pt>
                <c:pt idx="9">
                  <c:v>39708</c:v>
                </c:pt>
                <c:pt idx="12">
                  <c:v>40793</c:v>
                </c:pt>
              </c:numCache>
            </c:numRef>
          </c:val>
          <c:extLst>
            <c:ext xmlns:c16="http://schemas.microsoft.com/office/drawing/2014/chart" uri="{C3380CC4-5D6E-409C-BE32-E72D297353CC}">
              <c16:uniqueId val="{0000000A-A4EF-4C0D-9390-F09AF28A68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2678</c:v>
                </c:pt>
                <c:pt idx="2">
                  <c:v>#N/A</c:v>
                </c:pt>
                <c:pt idx="3">
                  <c:v>#N/A</c:v>
                </c:pt>
                <c:pt idx="4">
                  <c:v>3797</c:v>
                </c:pt>
                <c:pt idx="5">
                  <c:v>#N/A</c:v>
                </c:pt>
                <c:pt idx="6">
                  <c:v>#N/A</c:v>
                </c:pt>
                <c:pt idx="7">
                  <c:v>4279</c:v>
                </c:pt>
                <c:pt idx="8">
                  <c:v>#N/A</c:v>
                </c:pt>
                <c:pt idx="9">
                  <c:v>#N/A</c:v>
                </c:pt>
                <c:pt idx="10">
                  <c:v>3757</c:v>
                </c:pt>
                <c:pt idx="11">
                  <c:v>#N/A</c:v>
                </c:pt>
                <c:pt idx="12">
                  <c:v>#N/A</c:v>
                </c:pt>
                <c:pt idx="13">
                  <c:v>5099</c:v>
                </c:pt>
                <c:pt idx="14">
                  <c:v>#N/A</c:v>
                </c:pt>
              </c:numCache>
            </c:numRef>
          </c:val>
          <c:smooth val="0"/>
          <c:extLst>
            <c:ext xmlns:c16="http://schemas.microsoft.com/office/drawing/2014/chart" uri="{C3380CC4-5D6E-409C-BE32-E72D297353CC}">
              <c16:uniqueId val="{0000000B-A4EF-4C0D-9390-F09AF28A68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5923</c:v>
                </c:pt>
                <c:pt idx="1">
                  <c:v>5675</c:v>
                </c:pt>
                <c:pt idx="2">
                  <c:v>4908</c:v>
                </c:pt>
              </c:numCache>
            </c:numRef>
          </c:val>
          <c:extLst>
            <c:ext xmlns:c16="http://schemas.microsoft.com/office/drawing/2014/chart" uri="{C3380CC4-5D6E-409C-BE32-E72D297353CC}">
              <c16:uniqueId val="{00000000-E795-4863-A701-4370602666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182</c:v>
                </c:pt>
                <c:pt idx="1">
                  <c:v>182</c:v>
                </c:pt>
                <c:pt idx="2">
                  <c:v>182</c:v>
                </c:pt>
              </c:numCache>
            </c:numRef>
          </c:val>
          <c:extLst>
            <c:ext xmlns:c16="http://schemas.microsoft.com/office/drawing/2014/chart" uri="{C3380CC4-5D6E-409C-BE32-E72D297353CC}">
              <c16:uniqueId val="{00000001-E795-4863-A701-4370602666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7950</c:v>
                </c:pt>
                <c:pt idx="1">
                  <c:v>7396</c:v>
                </c:pt>
                <c:pt idx="2">
                  <c:v>6669</c:v>
                </c:pt>
              </c:numCache>
            </c:numRef>
          </c:val>
          <c:extLst>
            <c:ext xmlns:c16="http://schemas.microsoft.com/office/drawing/2014/chart" uri="{C3380CC4-5D6E-409C-BE32-E72D297353CC}">
              <c16:uniqueId val="{00000002-E795-4863-A701-4370602666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{E4A6DD3C-EAF0-4BA5-8C98-1D2C31870EE2}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C0-482A-9C4E-6B3156229C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{D6D1D459-CC3C-4E0E-991E-6D2DC4EF1C32}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C0-482A-9C4E-6B3156229C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{C0614E3B-F9D8-4659-BCEF-CE942E5770B2}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C0-482A-9C4E-6B3156229C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{3F79C80C-D5E2-46BF-8511-075486196688}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C0-482A-9C4E-6B3156229C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{21871B30-9A47-4F75-B221-556BCABB4066}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C0-482A-9C4E-6B3156229C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{1678B4D4-D313-4AA6-BDAB-EA1A37C0EBFB}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C0-482A-9C4E-6B3156229C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{6B40D69F-8293-472E-89BB-C6662E5EB705}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C0-482A-9C4E-6B3156229C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{F84624A0-2707-4FAD-A539-F8FF655AC1B6}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C0-482A-9C4E-6B3156229C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{AD269C3C-17C8-423D-A1A9-A5ACC1A572B1}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C0-482A-9C4E-6B3156229C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C0-482A-9C4E-6B3156229C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{68028FB0-1E49-4D4C-AF69-440854C8D76B}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C0-482A-9C4E-6B3156229C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{92ADE28E-674F-4FFC-A6D1-CFA7904729B7}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C0-482A-9C4E-6B3156229C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{EB27B7AF-2D7B-48F8-96DA-886281E5CC4F}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C0-482A-9C4E-6B3156229C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{48BBC3D3-DDDF-4944-8E51-5D727137487E}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C0-482A-9C4E-6B3156229C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{493D1D46-E234-47E4-AB50-6D0C396A9E22}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C0-482A-9C4E-6B3156229CE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{2EB1B622-C743-4CE7-B232-97F547231779}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C0-482A-9C4E-6B3156229CE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{E7868C93-8BA7-46A2-8FF0-755AAA899625}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C0-482A-9C4E-6B3156229CE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{5168806C-71E5-4D72-A59B-DA1EEF7153CF}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C0-482A-9C4E-6B3156229CE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{AF2065E5-73AB-4F48-9E7F-8F7FBF1FBE76}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C0-482A-9C4E-6B3156229C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63C0-482A-9C4E-6B3156229CEB}"/>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{D3B34927-FCBC-493D-B3F5-5F5990B5EF1B}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F91-467F-B2DD-D9128A7B22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{5F7C731E-4C14-4375-9D43-5B45F97215E1}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91-467F-B2DD-D9128A7B22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{42C4B062-F6EB-4C38-A685-874829888FF2}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91-467F-B2DD-D9128A7B22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{237D7DF9-99BC-44E6-8A80-FCD433C0701D}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91-467F-B2DD-D9128A7B22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{BF3AF99D-0B20-42AB-918A-E907B5AA9A98}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91-467F-B2DD-D9128A7B22A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{770D5C5E-0714-4030-9129-36D15E6FE8A6}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F91-467F-B2DD-D9128A7B22A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{2E7C9F9C-CA9E-40FA-AB82-8B18FF235EEF}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F91-467F-B2DD-D9128A7B22A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{93AAE7A6-1F84-40F0-BA22-DFD30A24C960}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F91-467F-B2DD-D9128A7B22A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{619FE9F3-A7F3-4292-AE34-30424EF7B120}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F91-467F-B2DD-D9128A7B22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6.7</c:v>
                </c:pt>
                <c:pt idx="16">
                  <c:v>6.1</c:v>
                </c:pt>
                <c:pt idx="24">
                  <c:v>6</c:v>
                </c:pt>
                <c:pt idx="32">
                  <c:v>6</c:v>
                </c:pt>
              </c:numCache>
            </c:numRef>
          </c:xVal>
          <c:yVal>
            <c:numRef>
              <c:f>公会計指標分析・財政指標組合せ分析表!$BP$73:$DC$73</c:f>
              <c:numCache>
                <c:formatCode>#,##0.0;"▲ "#,##0.0</c:formatCode>
                <c:ptCount val="40"/>
                <c:pt idx="0">
                  <c:v>10.6</c:v>
                </c:pt>
                <c:pt idx="8">
                  <c:v>14.6</c:v>
                </c:pt>
                <c:pt idx="16">
                  <c:v>16.100000000000001</c:v>
                </c:pt>
                <c:pt idx="24">
                  <c:v>14</c:v>
                </c:pt>
                <c:pt idx="32">
                  <c:v>18.8</c:v>
                </c:pt>
              </c:numCache>
            </c:numRef>
          </c:yVal>
          <c:smooth val="0"/>
          <c:extLst>
            <c:ext xmlns:c16="http://schemas.microsoft.com/office/drawing/2014/chart" uri="{C3380CC4-5D6E-409C-BE32-E72D297353CC}">
              <c16:uniqueId val="{00000009-AF91-467F-B2DD-D9128A7B22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{4DB975C3-CD70-40FC-88CE-A16139C40525}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F91-467F-B2DD-D9128A7B22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{6CAFAEEF-53F7-4055-A438-8A7911B449B3}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91-467F-B2DD-D9128A7B22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{0869B7D7-F32C-4E57-AA0B-743ABBFE17AD}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91-467F-B2DD-D9128A7B22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{D564597E-028F-4727-9E49-1C1CB7A2910B}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91-467F-B2DD-D9128A7B22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{9A1E7001-412E-4602-97DD-DE1FD88A856B}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91-467F-B2DD-D9128A7B22A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{34F58B37-0F71-4E35-899D-00A9474DDED7}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F91-467F-B2DD-D9128A7B22A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{A66C0814-4429-4A6B-A7E2-A120702D95B5}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F91-467F-B2DD-D9128A7B22A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{952EE062-3631-431D-BF53-B2876EB3A5CA}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F91-467F-B2DD-D9128A7B22A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{61D30776-9FD8-472A-83DF-D577F4EFD0A2}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F91-467F-B2DD-D9128A7B22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AF91-467F-B2DD-D9128A7B22A5}"/>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元利償還金等と算入公債費等のいずれも増加しているが、元利償還金等の増加幅が大きいことから実質公債費比率（分子）は増加している。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老朽化に伴う公共施設の更新整備に伴い、地方債の残高は増加傾向にある為、今後も元利償還金の増加が見込まれる。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一時的な公債費の増加が懸念されるが、中長期的な視点で健全な財政運営が図られるよう、今後も適切な地方債発行に努めていく。</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満期一括償還債の利用は行っていない。</a:t>
          </a:r>
          <a:endParaRPr lang="ja-JP" altLang="ja-JP" sz="10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将来負担額は、地方債残高</a:t>
          </a:r>
          <a:r>
            <a:rPr kumimoji="1" lang="ja-JP" altLang="en-US" sz="1100">
              <a:solidFill>
                <a:schemeClr val="tx1"/>
              </a:solidFill>
              <a:effectLst/>
              <a:latin typeface="+mn-lt"/>
              <a:ea typeface="+mn-ea"/>
              <a:cs typeface="+mn-cs"/>
            </a:rPr>
            <a:t>、退職手当負担見込額</a:t>
          </a:r>
          <a:r>
            <a:rPr kumimoji="1" lang="ja-JP" altLang="ja-JP" sz="1100">
              <a:solidFill>
                <a:schemeClr val="tx1"/>
              </a:solidFill>
              <a:effectLst/>
              <a:latin typeface="+mn-lt"/>
              <a:ea typeface="+mn-ea"/>
              <a:cs typeface="+mn-cs"/>
            </a:rPr>
            <a:t>が増加傾向にあるものの、その他の将来負担額の減少に伴い、総額としては減少している。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充当可能財源については、財政調整基金等の残高の減少により、基準財政需要額参入見込額の減少が大きく、総額としても減少となっている。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将来負担比率は、分</a:t>
          </a:r>
          <a:r>
            <a:rPr kumimoji="1" lang="ja-JP" altLang="en-US" sz="1100">
              <a:solidFill>
                <a:schemeClr val="tx1"/>
              </a:solidFill>
              <a:effectLst/>
              <a:latin typeface="+mn-lt"/>
              <a:ea typeface="+mn-ea"/>
              <a:cs typeface="+mn-cs"/>
            </a:rPr>
            <a:t>子</a:t>
          </a:r>
          <a:r>
            <a:rPr kumimoji="1" lang="ja-JP" altLang="ja-JP" sz="1100">
              <a:solidFill>
                <a:schemeClr val="tx1"/>
              </a:solidFill>
              <a:effectLst/>
              <a:latin typeface="+mn-lt"/>
              <a:ea typeface="+mn-ea"/>
              <a:cs typeface="+mn-cs"/>
            </a:rPr>
            <a:t>の構成要素である</a:t>
          </a:r>
          <a:r>
            <a:rPr kumimoji="1" lang="ja-JP" altLang="en-US" sz="1100">
              <a:solidFill>
                <a:schemeClr val="tx1"/>
              </a:solidFill>
              <a:effectLst/>
              <a:latin typeface="+mn-lt"/>
              <a:ea typeface="+mn-ea"/>
              <a:cs typeface="+mn-cs"/>
            </a:rPr>
            <a:t>充当可能財源等</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により減少している。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近年は老朽化に伴う公共施設の更新整備が集中している為、計画的な地方債の発行や基金の積み立て・取り崩しを行い、健全な財政運営の維持に努める。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社会保障費などの一般財源を要する経費の増加により財政調整基金を</a:t>
          </a:r>
          <a:r>
            <a:rPr kumimoji="1" lang="en-US" altLang="ja-JP" sz="1100">
              <a:solidFill>
                <a:schemeClr val="tx1"/>
              </a:solidFill>
              <a:effectLst/>
              <a:latin typeface="+mn-lt"/>
              <a:ea typeface="+mn-ea"/>
              <a:cs typeface="+mn-cs"/>
            </a:rPr>
            <a:t>7.67</a:t>
          </a:r>
          <a:r>
            <a:rPr kumimoji="1" lang="ja-JP" altLang="ja-JP" sz="1100">
              <a:solidFill>
                <a:schemeClr val="tx1"/>
              </a:solidFill>
              <a:effectLst/>
              <a:latin typeface="+mn-lt"/>
              <a:ea typeface="+mn-ea"/>
              <a:cs typeface="+mn-cs"/>
            </a:rPr>
            <a:t>億円取崩し、また老朽化する公共施設の更新や施設整備の為、公共施設等整備基金を</a:t>
          </a:r>
          <a:r>
            <a:rPr kumimoji="1" lang="en-US" altLang="ja-JP" sz="1100">
              <a:solidFill>
                <a:schemeClr val="tx1"/>
              </a:solidFill>
              <a:effectLst/>
              <a:latin typeface="+mn-lt"/>
              <a:ea typeface="+mn-ea"/>
              <a:cs typeface="+mn-cs"/>
            </a:rPr>
            <a:t>9.73</a:t>
          </a:r>
          <a:r>
            <a:rPr kumimoji="1" lang="ja-JP" altLang="ja-JP" sz="1100">
              <a:solidFill>
                <a:schemeClr val="tx1"/>
              </a:solidFill>
              <a:effectLst/>
              <a:latin typeface="+mn-lt"/>
              <a:ea typeface="+mn-ea"/>
              <a:cs typeface="+mn-cs"/>
            </a:rPr>
            <a:t>億取崩しをおこなった。庁舎建設基金について</a:t>
          </a:r>
          <a:r>
            <a:rPr kumimoji="1" lang="en-US" altLang="ja-JP" sz="1100">
              <a:solidFill>
                <a:schemeClr val="tx1"/>
              </a:solidFill>
              <a:effectLst/>
              <a:latin typeface="+mn-lt"/>
              <a:ea typeface="+mn-ea"/>
              <a:cs typeface="+mn-cs"/>
            </a:rPr>
            <a:t>1.52</a:t>
          </a:r>
          <a:r>
            <a:rPr kumimoji="1" lang="ja-JP" altLang="ja-JP" sz="1100">
              <a:solidFill>
                <a:schemeClr val="tx1"/>
              </a:solidFill>
              <a:effectLst/>
              <a:latin typeface="+mn-lt"/>
              <a:ea typeface="+mn-ea"/>
              <a:cs typeface="+mn-cs"/>
            </a:rPr>
            <a:t>億円の積立てを行ったが、基金全体として</a:t>
          </a:r>
          <a:r>
            <a:rPr kumimoji="1" lang="en-US" altLang="ja-JP" sz="1100">
              <a:solidFill>
                <a:schemeClr val="tx1"/>
              </a:solidFill>
              <a:effectLst/>
              <a:latin typeface="+mn-lt"/>
              <a:ea typeface="+mn-ea"/>
              <a:cs typeface="+mn-cs"/>
            </a:rPr>
            <a:t>14.9</a:t>
          </a:r>
          <a:r>
            <a:rPr kumimoji="1" lang="ja-JP" altLang="ja-JP" sz="1100">
              <a:solidFill>
                <a:schemeClr val="tx1"/>
              </a:solidFill>
              <a:effectLst/>
              <a:latin typeface="+mn-lt"/>
              <a:ea typeface="+mn-ea"/>
              <a:cs typeface="+mn-cs"/>
            </a:rPr>
            <a:t>億の減となった。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財政調整基金については、社会保障費や公共施設の維持管理費など、今後増加が見込まれる経常経費の状況も鑑み、市民に対して安定的・持続的な市民サービスを提供する為に、適切な基金の積立・取崩しを行っていく。その他の特定目的基金についても、個々の目的に応じた行政サービス等が実施できる様に、適切な基金の積立・取崩しを行っ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・沖縄市公共施設等整備基金：公共施設及び本市が加入する一部事務組合の施設の整備を推進</a:t>
          </a:r>
          <a:endParaRPr lang="ja-JP" altLang="ja-JP" sz="1400">
            <a:effectLst/>
          </a:endParaRPr>
        </a:p>
        <a:p>
          <a:r>
            <a:rPr kumimoji="1" lang="ja-JP" altLang="ja-JP" sz="1100">
              <a:solidFill>
                <a:schemeClr val="dk1"/>
              </a:solidFill>
              <a:effectLst/>
              <a:latin typeface="+mn-lt"/>
              <a:ea typeface="+mn-ea"/>
              <a:cs typeface="+mn-cs"/>
            </a:rPr>
            <a:t>・沖縄市庁舎の建設及び維持管理基金：本市庁舎の建設及び維持管理資金に充てるもの</a:t>
          </a:r>
          <a:endParaRPr lang="ja-JP" altLang="ja-JP" sz="1400">
            <a:effectLst/>
          </a:endParaRPr>
        </a:p>
        <a:p>
          <a:r>
            <a:rPr kumimoji="1" lang="ja-JP" altLang="ja-JP" sz="1100">
              <a:solidFill>
                <a:schemeClr val="dk1"/>
              </a:solidFill>
              <a:effectLst/>
              <a:latin typeface="+mn-lt"/>
              <a:ea typeface="+mn-ea"/>
              <a:cs typeface="+mn-cs"/>
            </a:rPr>
            <a:t>・沖縄市特定駐留軍用地内土地取得事業基金：沖縄県における駐留軍用地跡地の有効かつ適切な利用の推進に関する特別措置法第</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項に規定する特定駐留軍用地内における土地の取得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・沖縄市公共施設等整備基金：老朽化する公共施設の更新や今後控える施設整備に備える為の増</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沖縄市庁舎の建設及び維持管理基金</a:t>
          </a:r>
          <a:r>
            <a:rPr kumimoji="1" lang="ja-JP" altLang="en-US" sz="1100">
              <a:solidFill>
                <a:schemeClr val="dk1"/>
              </a:solidFill>
              <a:effectLst/>
              <a:latin typeface="+mn-lt"/>
              <a:ea typeface="+mn-ea"/>
              <a:cs typeface="+mn-cs"/>
            </a:rPr>
            <a:t>：庁舎内の維持管理のための増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・沖縄市職員退職手当積立基金：年度ごとの退職者を見込み、必要額の増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・普通建設事業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の財政需要に伴い、必要に応じて基金の積立・取崩を行っていく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社会保障費や公共施設の維持管理費など予算規模が年々増加傾向にあり、財政調整基金の取崩しが増加している。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予算の規模にあわせて残高のバランスを図っていく。適切な規模については、社会保障費や公共施設の維持管理費など、今後増加が見込まれる経常経費の状況も鑑みつつ、他自治体の状況も踏まえて検討していく。</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前年度とほぼ同額で表示単位での増減はない。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健全な財政運営ができるように、適切な基金規模や基金残高を検討していく。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32189D-196D-4EBD-AF2A-656997A85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B768309-F5B5-46FD-851E-5C43D370E8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ADB346F-37FE-434C-953B-9C1E4C5B00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A7F43E3-708B-41E9-A1FF-CB78DFE159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F24835-C060-4E63-BA6A-6AAE876EE1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1C4D0C6-1B93-46E3-90E3-CDF4C3E83D0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C43098-1D8A-4CD9-A244-F0FC6E9729A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FEDA227-BCB9-464E-9691-24B70FDB66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251245-DEFE-4C03-9E92-4BB356E581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E5708E6-BEAA-4AD9-A06F-53E5EE835FA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8975752-2912-42C0-AE96-DE6F04DCF70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C25096A-2978-4743-BC16-54FF6B29D7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D10A2D2-EE61-4FBF-B000-23BAD20A1EF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69AC8E2-8E73-4EE1-8A2A-834F7B855DC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DBF2B70-AC0E-44D9-BF3B-E9707879AB3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8DED7BC-03A6-4E44-9930-7DC13713CA2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3F15C6B-1F0D-405F-BA70-61563F14E0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EA41C56-6079-433D-8DEB-1C40813D3ED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63CDDF0-0EF5-4F88-A80B-ED86DECE74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44D74C0-8FF4-454F-ACDE-22F0A91611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7C5A30A-A919-436F-96AB-A7127ED7F69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6A99F92-2508-4111-A0DD-8D24CB79066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F8A83F5-14A0-42AB-8266-D51F8D610B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CA887E1-0AA5-41A2-A2CF-DEA4A02B4D0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1EDEED-ECFA-47DE-8625-C3EC4CB7ED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19DC648-88AC-438A-BD92-5ADF63EE3EB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74EABBE-3CDA-481D-85AC-7F9B922C99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BAD1D3-14C9-4FB4-BC73-31DFB657E85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4C3B0EE-9A07-4B60-BE11-78216293322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F9C8910-3EAF-4CC3-9150-F8702021FFC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0F44237-4BEC-4A82-88A6-3E367D3974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F84EC3E-D4B0-4896-A19C-F18E7E062D1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255B422-F296-421B-9A24-4273BFB34EC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6116202-3564-4C1B-AB6B-4D8178E7BEF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A1CC300-ACEF-4858-8701-2AC729244E8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C074AE6-656C-4052-9907-07E62E4FB3F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B79F2F8B-FB45-44B8-892E-B8CF56772A9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67F6A2B-92C0-4C80-8335-5E6B592CDF8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F491768-4CEE-460C-A957-637C607DF6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5CCDD9D-EAFC-460B-A42A-8BE908B85E0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A5C353A-3248-41C7-A8D1-F1D3F6ED3F4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1515C4E-E967-4AF6-A16F-C4059DBBAE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DDA7A11-813D-4912-A3C4-323BCD150AF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1EE99BD-CE38-4232-B569-F97DACA8352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1824D0A-0231-4F83-987E-EDB457608C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3F68AD-7B02-4B11-9F9F-F02280C78E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A1E467F-2A60-4D86-835A-3186C000254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5DF632B9-A4A3-4A02-8EF0-46D14C66F696}"/>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4BF7A94E-F435-4AF5-8724-07B94671000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B6590557-B202-41E8-84B0-8A5DE88616C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A99BB5AF-2518-4AAB-98CB-9B8573047E0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2C188B74-CB19-47FB-8BAD-ACA3E36B47A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52C8343D-A197-45F4-A0A9-BC21D295E7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F1E3D619-8E33-4A0F-96C1-FDCE1AE3957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CBC6BF9B-CD74-43DC-B098-E429EF8A95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1E189348-25B8-412B-BB00-A63739EDEA9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FF751527-BE72-44C3-BB83-2CBBAC7FD4C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2EFA2C90-93BE-44EB-815C-672B76A876B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3AC15AA2-49B7-4399-8E3D-C3709321853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CB98F371-1560-41E9-8D06-5F7A5F04611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48641C6D-EAEE-4676-A47D-601BA411CB4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沖縄市については、類似団体</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団体中、財政調整基金残高</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位、公債費</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位であるため、債務償還比率は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位と上位となっている。</a:t>
          </a: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D283EC90-D221-4696-8796-2A465A9278A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C289DE2D-C7C5-43B6-A6BC-57F01B0DF19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8BAD3E1F-16C7-4117-8369-63733174B58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F0F10A19-D093-4627-80AF-01AF6BF0C81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5C10C1C5-F348-4CB8-A059-580F47CC72E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B391E73C-A5F3-43D5-9BFA-3D1BAC0F756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69" name="テキスト ボックス 68">
          <a:extLst>
            <a:ext uri="{FF2B5EF4-FFF2-40B4-BE49-F238E27FC236}">
              <a16:creationId xmlns:a16="http://schemas.microsoft.com/office/drawing/2014/main" id="{B8A39724-BE47-49E3-9D47-C226324599D9}"/>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9A593A2A-60DD-4CFD-A15D-8B7DCFDE57A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F377A5C2-D3E7-4531-B0BF-14B0BE58D0D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4781DF7B-89B3-441C-9653-0265C7BF6A0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236CD85C-2AFC-4491-B735-15BE3405539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2E83FD08-E32D-4073-8E3B-EF9718C576C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75" name="テキスト ボックス 74">
          <a:extLst>
            <a:ext uri="{FF2B5EF4-FFF2-40B4-BE49-F238E27FC236}">
              <a16:creationId xmlns:a16="http://schemas.microsoft.com/office/drawing/2014/main" id="{6FD59143-B88B-40A3-B067-9F59A16F5C42}"/>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DEE075C4-8EE0-40DF-89C0-960C9807C08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77" name="テキスト ボックス 76">
          <a:extLst>
            <a:ext uri="{FF2B5EF4-FFF2-40B4-BE49-F238E27FC236}">
              <a16:creationId xmlns:a16="http://schemas.microsoft.com/office/drawing/2014/main" id="{A93778DC-E644-42B9-A210-222B1A30AE9B}"/>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8" name="債務償還比率グラフ枠">
          <a:extLst>
            <a:ext uri="{FF2B5EF4-FFF2-40B4-BE49-F238E27FC236}">
              <a16:creationId xmlns:a16="http://schemas.microsoft.com/office/drawing/2014/main" id="{68508AAB-875C-4F27-AED1-474CD5DFE13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79" name="直線コネクタ 78">
          <a:extLst>
            <a:ext uri="{FF2B5EF4-FFF2-40B4-BE49-F238E27FC236}">
              <a16:creationId xmlns:a16="http://schemas.microsoft.com/office/drawing/2014/main" id="{176E61B9-85EB-40CD-82C6-162FD00066B9}"/>
            </a:ext>
          </a:extLst>
        </xdr:cNvPr>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80" name="債務償還比率最小値テキスト">
          <a:extLst>
            <a:ext uri="{FF2B5EF4-FFF2-40B4-BE49-F238E27FC236}">
              <a16:creationId xmlns:a16="http://schemas.microsoft.com/office/drawing/2014/main" id="{1D1EE201-F317-441A-89B0-518FA7359203}"/>
            </a:ext>
          </a:extLst>
        </xdr:cNvPr>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81" name="直線コネクタ 80">
          <a:extLst>
            <a:ext uri="{FF2B5EF4-FFF2-40B4-BE49-F238E27FC236}">
              <a16:creationId xmlns:a16="http://schemas.microsoft.com/office/drawing/2014/main" id="{AA0472CB-92A3-4E28-BE2B-6890DFF5804A}"/>
            </a:ext>
          </a:extLst>
        </xdr:cNvPr>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82" name="債務償還比率最大値テキスト">
          <a:extLst>
            <a:ext uri="{FF2B5EF4-FFF2-40B4-BE49-F238E27FC236}">
              <a16:creationId xmlns:a16="http://schemas.microsoft.com/office/drawing/2014/main" id="{95BD0DB5-ED21-4FD6-BDAF-87023974B70C}"/>
            </a:ext>
          </a:extLst>
        </xdr:cNvPr>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83" name="直線コネクタ 82">
          <a:extLst>
            <a:ext uri="{FF2B5EF4-FFF2-40B4-BE49-F238E27FC236}">
              <a16:creationId xmlns:a16="http://schemas.microsoft.com/office/drawing/2014/main" id="{650A5F13-0584-4CE1-81B2-92BE346BC781}"/>
            </a:ext>
          </a:extLst>
        </xdr:cNvPr>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84" name="債務償還比率平均値テキスト">
          <a:extLst>
            <a:ext uri="{FF2B5EF4-FFF2-40B4-BE49-F238E27FC236}">
              <a16:creationId xmlns:a16="http://schemas.microsoft.com/office/drawing/2014/main" id="{F6DDDD6C-A237-4090-A0B2-C96490DE6B9F}"/>
            </a:ext>
          </a:extLst>
        </xdr:cNvPr>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85" name="フローチャート: 判断 84">
          <a:extLst>
            <a:ext uri="{FF2B5EF4-FFF2-40B4-BE49-F238E27FC236}">
              <a16:creationId xmlns:a16="http://schemas.microsoft.com/office/drawing/2014/main" id="{B2A8F9A8-7BB2-464F-B220-CB3D13D1304C}"/>
            </a:ext>
          </a:extLst>
        </xdr:cNvPr>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86" name="フローチャート: 判断 85">
          <a:extLst>
            <a:ext uri="{FF2B5EF4-FFF2-40B4-BE49-F238E27FC236}">
              <a16:creationId xmlns:a16="http://schemas.microsoft.com/office/drawing/2014/main" id="{7CDB3899-BB50-4114-A658-80AB50A6B097}"/>
            </a:ext>
          </a:extLst>
        </xdr:cNvPr>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87" name="フローチャート: 判断 86">
          <a:extLst>
            <a:ext uri="{FF2B5EF4-FFF2-40B4-BE49-F238E27FC236}">
              <a16:creationId xmlns:a16="http://schemas.microsoft.com/office/drawing/2014/main" id="{39CBEDE2-494A-419B-B2CD-771C3454C924}"/>
            </a:ext>
          </a:extLst>
        </xdr:cNvPr>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88" name="フローチャート: 判断 87">
          <a:extLst>
            <a:ext uri="{FF2B5EF4-FFF2-40B4-BE49-F238E27FC236}">
              <a16:creationId xmlns:a16="http://schemas.microsoft.com/office/drawing/2014/main" id="{ED526A94-86B5-4AC3-A5F3-45263C445A3B}"/>
            </a:ext>
          </a:extLst>
        </xdr:cNvPr>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89" name="フローチャート: 判断 88">
          <a:extLst>
            <a:ext uri="{FF2B5EF4-FFF2-40B4-BE49-F238E27FC236}">
              <a16:creationId xmlns:a16="http://schemas.microsoft.com/office/drawing/2014/main" id="{6FC86D6E-845F-4930-8600-8EEFF3838EE7}"/>
            </a:ext>
          </a:extLst>
        </xdr:cNvPr>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4CEC7AF-25D8-4278-BB16-A0D5D5D2B5B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CAC2FBA-D18C-4382-B998-06AADB74396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7BFFEE1-EAF1-4CB2-A221-AA25E65199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3D90D9B5-4EEA-4AF6-ABA0-12740CF989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291DAB80-375B-40C2-B6C6-1BBD03AEA14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26702</xdr:rowOff>
    </xdr:from>
    <xdr:to>
      <xdr:col>76</xdr:col>
      <xdr:colOff>73025</xdr:colOff>
      <xdr:row>27</xdr:row>
      <xdr:rowOff>128302</xdr:rowOff>
    </xdr:to>
    <xdr:sp macro="" textlink="">
      <xdr:nvSpPr>
        <xdr:cNvPr id="95" name="楕円 94">
          <a:extLst>
            <a:ext uri="{FF2B5EF4-FFF2-40B4-BE49-F238E27FC236}">
              <a16:creationId xmlns:a16="http://schemas.microsoft.com/office/drawing/2014/main" id="{88186C67-229C-4FC2-9134-88924E5291C5}"/>
            </a:ext>
          </a:extLst>
        </xdr:cNvPr>
        <xdr:cNvSpPr/>
      </xdr:nvSpPr>
      <xdr:spPr>
        <a:xfrm>
          <a:off x="14744700" y="54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49579</xdr:rowOff>
    </xdr:from>
    <xdr:ext cx="469744" cy="259045"/>
    <xdr:sp macro="" textlink="">
      <xdr:nvSpPr>
        <xdr:cNvPr id="96" name="債務償還比率該当値テキスト">
          <a:extLst>
            <a:ext uri="{FF2B5EF4-FFF2-40B4-BE49-F238E27FC236}">
              <a16:creationId xmlns:a16="http://schemas.microsoft.com/office/drawing/2014/main" id="{8D9DFDD7-2EF1-46E2-8B01-14B1AD5BA835}"/>
            </a:ext>
          </a:extLst>
        </xdr:cNvPr>
        <xdr:cNvSpPr txBox="1"/>
      </xdr:nvSpPr>
      <xdr:spPr>
        <a:xfrm>
          <a:off x="14846300" y="52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31379</xdr:rowOff>
    </xdr:from>
    <xdr:to>
      <xdr:col>72</xdr:col>
      <xdr:colOff>123825</xdr:colOff>
      <xdr:row>27</xdr:row>
      <xdr:rowOff>132979</xdr:rowOff>
    </xdr:to>
    <xdr:sp macro="" textlink="">
      <xdr:nvSpPr>
        <xdr:cNvPr id="97" name="楕円 96">
          <a:extLst>
            <a:ext uri="{FF2B5EF4-FFF2-40B4-BE49-F238E27FC236}">
              <a16:creationId xmlns:a16="http://schemas.microsoft.com/office/drawing/2014/main" id="{1914DBF9-11B7-4455-BAA5-09F5C6C430E6}"/>
            </a:ext>
          </a:extLst>
        </xdr:cNvPr>
        <xdr:cNvSpPr/>
      </xdr:nvSpPr>
      <xdr:spPr>
        <a:xfrm>
          <a:off x="14033500" y="54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77502</xdr:rowOff>
    </xdr:from>
    <xdr:to>
      <xdr:col>76</xdr:col>
      <xdr:colOff>22225</xdr:colOff>
      <xdr:row>27</xdr:row>
      <xdr:rowOff>82179</xdr:rowOff>
    </xdr:to>
    <xdr:cxnSp macro="">
      <xdr:nvCxnSpPr>
        <xdr:cNvPr id="98" name="直線コネクタ 97">
          <a:extLst>
            <a:ext uri="{FF2B5EF4-FFF2-40B4-BE49-F238E27FC236}">
              <a16:creationId xmlns:a16="http://schemas.microsoft.com/office/drawing/2014/main" id="{9F672E42-ABE6-434F-8719-4BC0EA62F488}"/>
            </a:ext>
          </a:extLst>
        </xdr:cNvPr>
        <xdr:cNvCxnSpPr/>
      </xdr:nvCxnSpPr>
      <xdr:spPr>
        <a:xfrm flipV="1">
          <a:off x="14084300" y="5478177"/>
          <a:ext cx="7112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144177</xdr:rowOff>
    </xdr:from>
    <xdr:to>
      <xdr:col>68</xdr:col>
      <xdr:colOff>123825</xdr:colOff>
      <xdr:row>27</xdr:row>
      <xdr:rowOff>74327</xdr:rowOff>
    </xdr:to>
    <xdr:sp macro="" textlink="">
      <xdr:nvSpPr>
        <xdr:cNvPr id="99" name="楕円 98">
          <a:extLst>
            <a:ext uri="{FF2B5EF4-FFF2-40B4-BE49-F238E27FC236}">
              <a16:creationId xmlns:a16="http://schemas.microsoft.com/office/drawing/2014/main" id="{E062209E-E85E-4008-8997-88B026774B98}"/>
            </a:ext>
          </a:extLst>
        </xdr:cNvPr>
        <xdr:cNvSpPr/>
      </xdr:nvSpPr>
      <xdr:spPr>
        <a:xfrm>
          <a:off x="13271500" y="5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23527</xdr:rowOff>
    </xdr:from>
    <xdr:to>
      <xdr:col>72</xdr:col>
      <xdr:colOff>73025</xdr:colOff>
      <xdr:row>27</xdr:row>
      <xdr:rowOff>82179</xdr:rowOff>
    </xdr:to>
    <xdr:cxnSp macro="">
      <xdr:nvCxnSpPr>
        <xdr:cNvPr id="100" name="直線コネクタ 99">
          <a:extLst>
            <a:ext uri="{FF2B5EF4-FFF2-40B4-BE49-F238E27FC236}">
              <a16:creationId xmlns:a16="http://schemas.microsoft.com/office/drawing/2014/main" id="{0E0878BD-F266-4090-8F2E-03DBBFBBC7FD}"/>
            </a:ext>
          </a:extLst>
        </xdr:cNvPr>
        <xdr:cNvCxnSpPr/>
      </xdr:nvCxnSpPr>
      <xdr:spPr>
        <a:xfrm>
          <a:off x="13322300" y="5424202"/>
          <a:ext cx="762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57997</xdr:rowOff>
    </xdr:from>
    <xdr:to>
      <xdr:col>64</xdr:col>
      <xdr:colOff>123825</xdr:colOff>
      <xdr:row>26</xdr:row>
      <xdr:rowOff>159597</xdr:rowOff>
    </xdr:to>
    <xdr:sp macro="" textlink="">
      <xdr:nvSpPr>
        <xdr:cNvPr id="101" name="楕円 100">
          <a:extLst>
            <a:ext uri="{FF2B5EF4-FFF2-40B4-BE49-F238E27FC236}">
              <a16:creationId xmlns:a16="http://schemas.microsoft.com/office/drawing/2014/main" id="{A6E47AB7-564A-4270-BEDA-CC533568C03F}"/>
            </a:ext>
          </a:extLst>
        </xdr:cNvPr>
        <xdr:cNvSpPr/>
      </xdr:nvSpPr>
      <xdr:spPr>
        <a:xfrm>
          <a:off x="12509500" y="52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108797</xdr:rowOff>
    </xdr:from>
    <xdr:to>
      <xdr:col>68</xdr:col>
      <xdr:colOff>73025</xdr:colOff>
      <xdr:row>27</xdr:row>
      <xdr:rowOff>23527</xdr:rowOff>
    </xdr:to>
    <xdr:cxnSp macro="">
      <xdr:nvCxnSpPr>
        <xdr:cNvPr id="102" name="直線コネクタ 101">
          <a:extLst>
            <a:ext uri="{FF2B5EF4-FFF2-40B4-BE49-F238E27FC236}">
              <a16:creationId xmlns:a16="http://schemas.microsoft.com/office/drawing/2014/main" id="{E9D51BCF-3D02-4F90-9A93-4636CE7A07A4}"/>
            </a:ext>
          </a:extLst>
        </xdr:cNvPr>
        <xdr:cNvCxnSpPr/>
      </xdr:nvCxnSpPr>
      <xdr:spPr>
        <a:xfrm>
          <a:off x="12560300" y="5338022"/>
          <a:ext cx="762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11218</xdr:rowOff>
    </xdr:from>
    <xdr:to>
      <xdr:col>60</xdr:col>
      <xdr:colOff>123825</xdr:colOff>
      <xdr:row>26</xdr:row>
      <xdr:rowOff>112818</xdr:rowOff>
    </xdr:to>
    <xdr:sp macro="" textlink="">
      <xdr:nvSpPr>
        <xdr:cNvPr id="103" name="楕円 102">
          <a:extLst>
            <a:ext uri="{FF2B5EF4-FFF2-40B4-BE49-F238E27FC236}">
              <a16:creationId xmlns:a16="http://schemas.microsoft.com/office/drawing/2014/main" id="{AEA03E78-7096-44A8-BBF9-85EB8DBF2A68}"/>
            </a:ext>
          </a:extLst>
        </xdr:cNvPr>
        <xdr:cNvSpPr/>
      </xdr:nvSpPr>
      <xdr:spPr>
        <a:xfrm>
          <a:off x="11747500" y="52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62018</xdr:rowOff>
    </xdr:from>
    <xdr:to>
      <xdr:col>64</xdr:col>
      <xdr:colOff>73025</xdr:colOff>
      <xdr:row>26</xdr:row>
      <xdr:rowOff>108797</xdr:rowOff>
    </xdr:to>
    <xdr:cxnSp macro="">
      <xdr:nvCxnSpPr>
        <xdr:cNvPr id="104" name="直線コネクタ 103">
          <a:extLst>
            <a:ext uri="{FF2B5EF4-FFF2-40B4-BE49-F238E27FC236}">
              <a16:creationId xmlns:a16="http://schemas.microsoft.com/office/drawing/2014/main" id="{35546A39-7294-482B-AA07-0C4429673AF3}"/>
            </a:ext>
          </a:extLst>
        </xdr:cNvPr>
        <xdr:cNvCxnSpPr/>
      </xdr:nvCxnSpPr>
      <xdr:spPr>
        <a:xfrm>
          <a:off x="11798300" y="529124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05" name="n_1aveValue債務償還比率">
          <a:extLst>
            <a:ext uri="{FF2B5EF4-FFF2-40B4-BE49-F238E27FC236}">
              <a16:creationId xmlns:a16="http://schemas.microsoft.com/office/drawing/2014/main" id="{02C0471B-5ED9-45AC-8E77-371489B6616A}"/>
            </a:ext>
          </a:extLst>
        </xdr:cNvPr>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06" name="n_2aveValue債務償還比率">
          <a:extLst>
            <a:ext uri="{FF2B5EF4-FFF2-40B4-BE49-F238E27FC236}">
              <a16:creationId xmlns:a16="http://schemas.microsoft.com/office/drawing/2014/main" id="{84F7309F-C52C-4718-9A1B-FBE1AC8816A3}"/>
            </a:ext>
          </a:extLst>
        </xdr:cNvPr>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07" name="n_3aveValue債務償還比率">
          <a:extLst>
            <a:ext uri="{FF2B5EF4-FFF2-40B4-BE49-F238E27FC236}">
              <a16:creationId xmlns:a16="http://schemas.microsoft.com/office/drawing/2014/main" id="{BC78F8C6-75AF-411E-8EE2-989598014C08}"/>
            </a:ext>
          </a:extLst>
        </xdr:cNvPr>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08" name="n_4aveValue債務償還比率">
          <a:extLst>
            <a:ext uri="{FF2B5EF4-FFF2-40B4-BE49-F238E27FC236}">
              <a16:creationId xmlns:a16="http://schemas.microsoft.com/office/drawing/2014/main" id="{51BBF1FA-6247-4F89-80F4-9D6877A3F56B}"/>
            </a:ext>
          </a:extLst>
        </xdr:cNvPr>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149506</xdr:rowOff>
    </xdr:from>
    <xdr:ext cx="469744" cy="259045"/>
    <xdr:sp macro="" textlink="">
      <xdr:nvSpPr>
        <xdr:cNvPr id="109" name="n_1mainValue債務償還比率">
          <a:extLst>
            <a:ext uri="{FF2B5EF4-FFF2-40B4-BE49-F238E27FC236}">
              <a16:creationId xmlns:a16="http://schemas.microsoft.com/office/drawing/2014/main" id="{845CF810-2830-429D-A717-C9818C2E2E09}"/>
            </a:ext>
          </a:extLst>
        </xdr:cNvPr>
        <xdr:cNvSpPr txBox="1"/>
      </xdr:nvSpPr>
      <xdr:spPr>
        <a:xfrm>
          <a:off x="13836727" y="52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90854</xdr:rowOff>
    </xdr:from>
    <xdr:ext cx="469744" cy="259045"/>
    <xdr:sp macro="" textlink="">
      <xdr:nvSpPr>
        <xdr:cNvPr id="110" name="n_2mainValue債務償還比率">
          <a:extLst>
            <a:ext uri="{FF2B5EF4-FFF2-40B4-BE49-F238E27FC236}">
              <a16:creationId xmlns:a16="http://schemas.microsoft.com/office/drawing/2014/main" id="{74AD2A01-FB6A-4A5E-838D-B4F896B59F41}"/>
            </a:ext>
          </a:extLst>
        </xdr:cNvPr>
        <xdr:cNvSpPr txBox="1"/>
      </xdr:nvSpPr>
      <xdr:spPr>
        <a:xfrm>
          <a:off x="13087427" y="5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4674</xdr:rowOff>
    </xdr:from>
    <xdr:ext cx="469744" cy="259045"/>
    <xdr:sp macro="" textlink="">
      <xdr:nvSpPr>
        <xdr:cNvPr id="111" name="n_3mainValue債務償還比率">
          <a:extLst>
            <a:ext uri="{FF2B5EF4-FFF2-40B4-BE49-F238E27FC236}">
              <a16:creationId xmlns:a16="http://schemas.microsoft.com/office/drawing/2014/main" id="{60EAFD3C-5B7B-4BE5-A8CA-F695A286C373}"/>
            </a:ext>
          </a:extLst>
        </xdr:cNvPr>
        <xdr:cNvSpPr txBox="1"/>
      </xdr:nvSpPr>
      <xdr:spPr>
        <a:xfrm>
          <a:off x="12325427" y="50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24</xdr:row>
      <xdr:rowOff>129345</xdr:rowOff>
    </xdr:from>
    <xdr:ext cx="469744" cy="259045"/>
    <xdr:sp macro="" textlink="">
      <xdr:nvSpPr>
        <xdr:cNvPr id="112" name="n_4mainValue債務償還比率">
          <a:extLst>
            <a:ext uri="{FF2B5EF4-FFF2-40B4-BE49-F238E27FC236}">
              <a16:creationId xmlns:a16="http://schemas.microsoft.com/office/drawing/2014/main" id="{1ADDA35F-0664-4BC6-9C58-80AB50828620}"/>
            </a:ext>
          </a:extLst>
        </xdr:cNvPr>
        <xdr:cNvSpPr txBox="1"/>
      </xdr:nvSpPr>
      <xdr:spPr>
        <a:xfrm>
          <a:off x="11563427" y="501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3" name="正方形/長方形 112">
          <a:extLst>
            <a:ext uri="{FF2B5EF4-FFF2-40B4-BE49-F238E27FC236}">
              <a16:creationId xmlns:a16="http://schemas.microsoft.com/office/drawing/2014/main" id="{F7A48EC9-D896-4BE6-BD69-1F024615C8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4" name="正方形/長方形 113">
          <a:extLst>
            <a:ext uri="{FF2B5EF4-FFF2-40B4-BE49-F238E27FC236}">
              <a16:creationId xmlns:a16="http://schemas.microsoft.com/office/drawing/2014/main" id="{04DE6FE8-A5C8-4FDE-9BBE-41F1C1771BC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5" name="正方形/長方形 114">
          <a:extLst>
            <a:ext uri="{FF2B5EF4-FFF2-40B4-BE49-F238E27FC236}">
              <a16:creationId xmlns:a16="http://schemas.microsoft.com/office/drawing/2014/main" id="{D6500676-5BC4-4F1E-99F4-4BF9CF96436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6" name="正方形/長方形 115">
          <a:extLst>
            <a:ext uri="{FF2B5EF4-FFF2-40B4-BE49-F238E27FC236}">
              <a16:creationId xmlns:a16="http://schemas.microsoft.com/office/drawing/2014/main" id="{0A92EE94-4CC4-4E72-BFEF-1D14612C9F1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7" name="テキスト ボックス 116">
          <a:extLst>
            <a:ext uri="{FF2B5EF4-FFF2-40B4-BE49-F238E27FC236}">
              <a16:creationId xmlns:a16="http://schemas.microsoft.com/office/drawing/2014/main" id="{5BF533D6-11E5-433D-A593-41AA06827F5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8" name="テキスト ボックス 117">
          <a:extLst>
            <a:ext uri="{FF2B5EF4-FFF2-40B4-BE49-F238E27FC236}">
              <a16:creationId xmlns:a16="http://schemas.microsoft.com/office/drawing/2014/main" id="{77E2049F-0F43-4847-B754-90BAF6B11A5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E42AEB-544D-427F-BE9C-45DDB884A9B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0B8FAC-F143-4D78-BF97-F7B4A934EB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DCA625-1268-425B-89C2-FE093CB3003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B6B07A-9D8B-409B-A8AB-008D647270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AC3E75-F9BB-4CFC-95DB-3DC869A4AA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8C36CC-0095-4A2B-8F18-F52AB8FF2D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DD19D0-C9ED-4C45-BA37-A271757421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3A9F49-58D3-4D10-9F6A-FC19251FDA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C54595-236D-4753-980F-553EEB1E59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3BF790-0892-4A63-8EFC-7DAFC949EB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71FB65-CF1C-42A5-97A7-B510574F28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02832B-2D5A-4368-B279-D190378D7F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9FE3AE-D712-48A9-AF4B-1721398CF2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7FF9E6-4C88-44A8-B74E-3C21093623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DDDE02-15B2-424B-86F5-86E16CF7A2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426CD1-4E4B-4480-8269-530F2A16914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5081C69-A7AA-4713-AF32-E088BFF822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5C6E596B-6107-4AAF-8F19-E933D25A9E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893A309E-662C-4944-96B3-03DB5C3E8C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2C3E696-1D3C-46ED-9330-3638D71466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282B2349-D109-4023-850B-52130FB640E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6AFAD8FD-4165-428F-8EAF-63291C5849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388D7408-EBB6-4F21-B8AE-F92B4B6244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373E9AC9-3839-445B-9611-203C21C588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4AB64A-5BA2-4636-A7EA-F7499C8A33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D330DC-5EC1-45FA-BB28-4AA93C513C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8BBF1E-FBA4-41C7-843C-74DE85CEAA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09AD50-3CB8-431B-9D65-8DC9C21963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24C5D4-C4E5-4A2A-9801-B01EC5210B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05FFF7-057B-4B69-BBD5-4882C99D1C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3BEDCC-AFFE-4080-87E8-B6DEE1B2E6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D30BCF-1A30-4518-9149-9B76A730558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585465-C773-4C78-B72D-D56918A292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6E8D09-8F50-44FB-BA7A-BBC3805C65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AC5A65-84A2-4BFA-8987-5C529F0B59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34E4FE-6427-4E4C-A2BB-2FDBB4D88D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A595F3-0D1B-4BD3-8E2C-9079F11AB0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7340AC-7A67-4FB2-BA27-7B1ED01D01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0FE907-6667-47B9-95A0-3029A42B53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AF774F-CD66-44AD-80E6-5FCC52BD49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478BA5C-C729-4C3E-84AE-5CAFCFEC43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C4EA1C28-E5AD-4286-9971-D87EC8712C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F1CDF12-05B3-4A37-BCA0-79217C8BB53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80F450DE-41ED-4FEA-B72E-4731E43FD9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E995541D-B342-4B0B-8F0A-64027681BE9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E3F8E631-81F7-40F4-AF8F-597BF077E7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3D7D3831-8A21-4EF6-96F8-B4830F4283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5C72BAC9-4989-4B15-AA75-F85D72FF91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％台で推移し、</a:t>
          </a:r>
          <a:r>
            <a:rPr kumimoji="1" lang="ja-JP" altLang="en-US" sz="1100">
              <a:solidFill>
                <a:schemeClr val="dk1"/>
              </a:solidFill>
              <a:effectLst/>
              <a:latin typeface="+mn-lt"/>
              <a:ea typeface="+mn-ea"/>
              <a:cs typeface="+mn-cs"/>
            </a:rPr>
            <a:t>指数は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同様となっているが、</a:t>
          </a:r>
          <a:r>
            <a:rPr kumimoji="1" lang="ja-JP" altLang="ja-JP" sz="1100">
              <a:solidFill>
                <a:schemeClr val="dk1"/>
              </a:solidFill>
              <a:effectLst/>
              <a:latin typeface="+mn-lt"/>
              <a:ea typeface="+mn-ea"/>
              <a:cs typeface="+mn-cs"/>
            </a:rPr>
            <a:t>依然として類似団体平均値を下回っている。</a:t>
          </a:r>
          <a:endParaRPr lang="ja-JP" altLang="ja-JP" sz="1400">
            <a:effectLst/>
          </a:endParaRPr>
        </a:p>
        <a:p>
          <a:r>
            <a:rPr kumimoji="1" lang="ja-JP" altLang="ja-JP" sz="1100">
              <a:solidFill>
                <a:schemeClr val="dk1"/>
              </a:solidFill>
              <a:effectLst/>
              <a:latin typeface="+mn-lt"/>
              <a:ea typeface="+mn-ea"/>
              <a:cs typeface="+mn-cs"/>
            </a:rPr>
            <a:t>　市税の収納率向上や受益者負担の適正化はもとより、新たな自主財源の確保にも努めるとともに、公共施設の適切な管理による将来負担の軽減や、事務事業の見直し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、効率的な財政運営に取り組む。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102705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類似団体平均値及び全国平均値を下回って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歳入では地方税が前年度比</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％増となったものの、歳出では</a:t>
          </a:r>
          <a:r>
            <a:rPr kumimoji="1" lang="ja-JP" altLang="en-US" sz="1100">
              <a:solidFill>
                <a:schemeClr val="dk1"/>
              </a:solidFill>
              <a:effectLst/>
              <a:latin typeface="+mn-lt"/>
              <a:ea typeface="+mn-ea"/>
              <a:cs typeface="+mn-cs"/>
            </a:rPr>
            <a:t>教育・保育給付費、障害者自立支援給付費等の増により、扶助費が前年度比</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増となっており、社会保障費の増が主な要因となっている。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今後も、社会保障費を主とする経常費用の増加が見込まれるため、</a:t>
          </a:r>
          <a:r>
            <a:rPr kumimoji="1" lang="ja-JP" altLang="ja-JP" sz="1100">
              <a:solidFill>
                <a:schemeClr val="dk1"/>
              </a:solidFill>
              <a:effectLst/>
              <a:latin typeface="+mn-lt"/>
              <a:ea typeface="+mn-ea"/>
              <a:cs typeface="+mn-cs"/>
            </a:rPr>
            <a:t>公共施設の適切な維持管理による経費削減を図るなど、経常経費の適正化に努める。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60</xdr:row>
      <xdr:rowOff>162137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250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108373</xdr:rowOff>
    </xdr:from>
    <xdr:to>
      <xdr:col>19</xdr:col>
      <xdr:colOff>133350</xdr:colOff>
      <xdr:row>60</xdr:row>
      <xdr:rowOff>162137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2392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22437</xdr:rowOff>
    </xdr:from>
    <xdr:to>
      <xdr:col>15</xdr:col>
      <xdr:colOff>82550</xdr:colOff>
      <xdr:row>59</xdr:row>
      <xdr:rowOff>108373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996653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97367</xdr:rowOff>
    </xdr:from>
    <xdr:to>
      <xdr:col>11</xdr:col>
      <xdr:colOff>31750</xdr:colOff>
      <xdr:row>58</xdr:row>
      <xdr:rowOff>22437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98700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57573</xdr:rowOff>
    </xdr:from>
    <xdr:to>
      <xdr:col>15</xdr:col>
      <xdr:colOff>133350</xdr:colOff>
      <xdr:row>59</xdr:row>
      <xdr:rowOff>159173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169350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143087</xdr:rowOff>
    </xdr:from>
    <xdr:to>
      <xdr:col>11</xdr:col>
      <xdr:colOff>82550</xdr:colOff>
      <xdr:row>58</xdr:row>
      <xdr:rowOff>73237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83414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46567</xdr:rowOff>
    </xdr:from>
    <xdr:to>
      <xdr:col>7</xdr:col>
      <xdr:colOff>31750</xdr:colOff>
      <xdr:row>57</xdr:row>
      <xdr:rowOff>148167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158344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人口は前年比で</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人の増となっている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tx1"/>
              </a:solidFill>
              <a:effectLst/>
              <a:latin typeface="+mn-lt"/>
              <a:ea typeface="+mn-ea"/>
              <a:cs typeface="+mn-cs"/>
            </a:rPr>
            <a:t>、</a:t>
          </a:r>
          <a:r>
            <a:rPr kumimoji="1" lang="ja-JP" altLang="en-US" sz="1100">
              <a:solidFill>
                <a:schemeClr val="dk1"/>
              </a:solidFill>
              <a:effectLst/>
              <a:latin typeface="+mn-lt"/>
              <a:ea typeface="+mn-ea"/>
              <a:cs typeface="+mn-cs"/>
            </a:rPr>
            <a:t>予防接種事業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定期こども</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、電算管理事業の増に</a:t>
          </a:r>
          <a:r>
            <a:rPr kumimoji="1" lang="ja-JP" altLang="ja-JP" sz="1100">
              <a:solidFill>
                <a:schemeClr val="dk1"/>
              </a:solidFill>
              <a:effectLst/>
              <a:latin typeface="+mn-lt"/>
              <a:ea typeface="+mn-ea"/>
              <a:cs typeface="+mn-cs"/>
            </a:rPr>
            <a:t>伴う物件費の増</a:t>
          </a:r>
          <a:r>
            <a:rPr kumimoji="1" lang="ja-JP" altLang="en-US" sz="1100">
              <a:solidFill>
                <a:schemeClr val="dk1"/>
              </a:solidFill>
              <a:effectLst/>
              <a:latin typeface="+mn-lt"/>
              <a:ea typeface="+mn-ea"/>
              <a:cs typeface="+mn-cs"/>
            </a:rPr>
            <a:t>幅が大きく</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3,279</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老朽化により維持補修費の更なる増加が見込まれるため、公共施設等総合管理計画や統一的な基準による地方公会計の取り組みにより、運営・維持管理コストの縮減を図り、計画的な事業執行による歳出の平準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14004</xdr:rowOff>
    </xdr:from>
    <xdr:to>
      <xdr:col>23</xdr:col>
      <xdr:colOff>133350</xdr:colOff>
      <xdr:row>84</xdr:row>
      <xdr:rowOff>70520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15804"/>
          <a:ext cx="8382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103998</xdr:rowOff>
    </xdr:from>
    <xdr:to>
      <xdr:col>19</xdr:col>
      <xdr:colOff>133350</xdr:colOff>
      <xdr:row>84</xdr:row>
      <xdr:rowOff>14004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34348"/>
          <a:ext cx="889000" cy="8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39812</xdr:rowOff>
    </xdr:from>
    <xdr:to>
      <xdr:col>15</xdr:col>
      <xdr:colOff>82550</xdr:colOff>
      <xdr:row>83</xdr:row>
      <xdr:rowOff>103998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70162"/>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153591</xdr:rowOff>
    </xdr:from>
    <xdr:to>
      <xdr:col>11</xdr:col>
      <xdr:colOff>31750</xdr:colOff>
      <xdr:row>83</xdr:row>
      <xdr:rowOff>39812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12491"/>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19720</xdr:rowOff>
    </xdr:from>
    <xdr:to>
      <xdr:col>23</xdr:col>
      <xdr:colOff>184150</xdr:colOff>
      <xdr:row>84</xdr:row>
      <xdr:rowOff>121320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36247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134654</xdr:rowOff>
    </xdr:from>
    <xdr:to>
      <xdr:col>19</xdr:col>
      <xdr:colOff>184150</xdr:colOff>
      <xdr:row>84</xdr:row>
      <xdr:rowOff>64804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74981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3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53198</xdr:rowOff>
    </xdr:from>
    <xdr:to>
      <xdr:col>15</xdr:col>
      <xdr:colOff>133350</xdr:colOff>
      <xdr:row>83</xdr:row>
      <xdr:rowOff>154798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164975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160462</xdr:rowOff>
    </xdr:from>
    <xdr:to>
      <xdr:col>11</xdr:col>
      <xdr:colOff>82550</xdr:colOff>
      <xdr:row>83</xdr:row>
      <xdr:rowOff>90612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2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100789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8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102791</xdr:rowOff>
    </xdr:from>
    <xdr:to>
      <xdr:col>7</xdr:col>
      <xdr:colOff>31750</xdr:colOff>
      <xdr:row>83</xdr:row>
      <xdr:rowOff>32941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43118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これまで、定員適正化計画に基づく職員数の適正な管理により、国家公務員及び類似団体の平均値を下回っており、今後も引き続き各種手当を含めた給与水準の適正化に努める。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153459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832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83</xdr:row>
      <xdr:rowOff>153459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2116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0.04</a:t>
          </a:r>
          <a:r>
            <a:rPr kumimoji="1" lang="ja-JP" altLang="en-US" sz="1100">
              <a:solidFill>
                <a:schemeClr val="dk1"/>
              </a:solidFill>
              <a:effectLst/>
              <a:latin typeface="+mn-lt"/>
              <a:ea typeface="+mn-ea"/>
              <a:cs typeface="+mn-cs"/>
            </a:rPr>
            <a:t>ポイント増加したものの</a:t>
          </a:r>
          <a:r>
            <a:rPr kumimoji="1" lang="ja-JP" altLang="ja-JP" sz="1100">
              <a:solidFill>
                <a:schemeClr val="dk1"/>
              </a:solidFill>
              <a:effectLst/>
              <a:latin typeface="+mn-lt"/>
              <a:ea typeface="+mn-ea"/>
              <a:cs typeface="+mn-cs"/>
            </a:rPr>
            <a:t>、類似団体平均値及び全国平均値を下回っている。</a:t>
          </a:r>
          <a:endParaRPr lang="ja-JP" altLang="ja-JP" sz="1400">
            <a:effectLst/>
          </a:endParaRPr>
        </a:p>
        <a:p>
          <a:r>
            <a:rPr kumimoji="1" lang="ja-JP" altLang="ja-JP" sz="1100">
              <a:solidFill>
                <a:schemeClr val="dk1"/>
              </a:solidFill>
              <a:effectLst/>
              <a:latin typeface="+mn-lt"/>
              <a:ea typeface="+mn-ea"/>
              <a:cs typeface="+mn-cs"/>
            </a:rPr>
            <a:t>　定員管理については、社会情勢の変化に伴う新たな行政需要や、多種多様化する市民ニーズへの適切な対応に向け、「沖縄市定員適正化計画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改訂第</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年度当初の定員数を</a:t>
          </a:r>
          <a:r>
            <a:rPr kumimoji="1" lang="en-US" altLang="ja-JP" sz="1100">
              <a:solidFill>
                <a:schemeClr val="dk1"/>
              </a:solidFill>
              <a:effectLst/>
              <a:latin typeface="+mn-lt"/>
              <a:ea typeface="+mn-ea"/>
              <a:cs typeface="+mn-cs"/>
            </a:rPr>
            <a:t>1,019</a:t>
          </a:r>
          <a:r>
            <a:rPr kumimoji="1" lang="ja-JP" altLang="ja-JP" sz="1100">
              <a:solidFill>
                <a:schemeClr val="dk1"/>
              </a:solidFill>
              <a:effectLst/>
              <a:latin typeface="+mn-lt"/>
              <a:ea typeface="+mn-ea"/>
              <a:cs typeface="+mn-cs"/>
            </a:rPr>
            <a:t>人程度とする目標を定めた。同計画に基づき、本市の実情に応じて定員を柔軟に配置するなど、適正な定員管理に努める。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97790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710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84001</xdr:rowOff>
    </xdr:from>
    <xdr:to>
      <xdr:col>77</xdr:col>
      <xdr:colOff>44450</xdr:colOff>
      <xdr:row>60</xdr:row>
      <xdr:rowOff>84001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71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84001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84001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同様に推移</a:t>
          </a:r>
          <a:r>
            <a:rPr kumimoji="1" lang="ja-JP" altLang="ja-JP" sz="1100">
              <a:solidFill>
                <a:schemeClr val="dk1"/>
              </a:solidFill>
              <a:effectLst/>
              <a:latin typeface="+mn-lt"/>
              <a:ea typeface="+mn-ea"/>
              <a:cs typeface="+mn-cs"/>
            </a:rPr>
            <a:t>し、類似団体平均値及び全国平均値を下回っている。</a:t>
          </a:r>
          <a:endParaRPr lang="ja-JP" altLang="ja-JP" sz="1400">
            <a:effectLst/>
          </a:endParaRPr>
        </a:p>
        <a:p>
          <a:r>
            <a:rPr kumimoji="1" lang="ja-JP" altLang="ja-JP" sz="1100">
              <a:solidFill>
                <a:schemeClr val="dk1"/>
              </a:solidFill>
              <a:effectLst/>
              <a:latin typeface="+mn-lt"/>
              <a:ea typeface="+mn-ea"/>
              <a:cs typeface="+mn-cs"/>
            </a:rPr>
            <a:t>　近年は、老朽化した公共施設の更新整備を進めており、起債借入における据置期間が終了し元金償還が開始されると、比率の悪化が懸念されるため、慎重な財政運営を行う必要がある。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156210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6632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33020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6713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81280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116857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、類似団体平均値及び全国平均値を大きく下回っている。</a:t>
          </a:r>
          <a:endParaRPr lang="ja-JP" altLang="ja-JP" sz="1400">
            <a:effectLst/>
          </a:endParaRPr>
        </a:p>
        <a:p>
          <a:r>
            <a:rPr kumimoji="1" lang="ja-JP" altLang="ja-JP" sz="1100">
              <a:solidFill>
                <a:schemeClr val="dk1"/>
              </a:solidFill>
              <a:effectLst/>
              <a:latin typeface="+mn-lt"/>
              <a:ea typeface="+mn-ea"/>
              <a:cs typeface="+mn-cs"/>
            </a:rPr>
            <a:t>　老朽化に伴う公共施設の更新整備により、地方債の現在高は増加傾向に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今後も公共施設の更新整備に伴う起債残高の増加が見込まれる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、比率の急激な悪化を抑える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慎重な財政運営を行う必要がある。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73781</xdr:rowOff>
    </xdr:from>
    <xdr:to>
      <xdr:col>81</xdr:col>
      <xdr:colOff>44450</xdr:colOff>
      <xdr:row>14</xdr:row>
      <xdr:rowOff>128935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474081"/>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73781</xdr:rowOff>
    </xdr:from>
    <xdr:to>
      <xdr:col>77</xdr:col>
      <xdr:colOff>44450</xdr:colOff>
      <xdr:row>14</xdr:row>
      <xdr:rowOff>97911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47408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80675</xdr:rowOff>
    </xdr:from>
    <xdr:to>
      <xdr:col>72</xdr:col>
      <xdr:colOff>203200</xdr:colOff>
      <xdr:row>14</xdr:row>
      <xdr:rowOff>97911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248097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80675</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243501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78135</xdr:rowOff>
    </xdr:from>
    <xdr:to>
      <xdr:col>81</xdr:col>
      <xdr:colOff>95250</xdr:colOff>
      <xdr:row>15</xdr:row>
      <xdr:rowOff>8285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94662</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32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22981</xdr:rowOff>
    </xdr:from>
    <xdr:to>
      <xdr:col>77</xdr:col>
      <xdr:colOff>95250</xdr:colOff>
      <xdr:row>14</xdr:row>
      <xdr:rowOff>124581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47111</xdr:rowOff>
    </xdr:from>
    <xdr:to>
      <xdr:col>73</xdr:col>
      <xdr:colOff>44450</xdr:colOff>
      <xdr:row>14</xdr:row>
      <xdr:rowOff>148711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158888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2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29875</xdr:rowOff>
    </xdr:from>
    <xdr:to>
      <xdr:col>68</xdr:col>
      <xdr:colOff>203200</xdr:colOff>
      <xdr:row>14</xdr:row>
      <xdr:rowOff>131475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141652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1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95690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類似団体平均値を下回っている。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数値が減少した</a:t>
          </a:r>
          <a:r>
            <a:rPr kumimoji="1" lang="ja-JP" altLang="ja-JP" sz="1100">
              <a:solidFill>
                <a:schemeClr val="tx1"/>
              </a:solidFill>
              <a:effectLst/>
              <a:latin typeface="+mn-lt"/>
              <a:ea typeface="+mn-ea"/>
              <a:cs typeface="+mn-cs"/>
            </a:rPr>
            <a:t>主な要因は、</a:t>
          </a:r>
          <a:r>
            <a:rPr kumimoji="1" lang="ja-JP" altLang="ja-JP" sz="1100">
              <a:solidFill>
                <a:schemeClr val="dk1"/>
              </a:solidFill>
              <a:effectLst/>
              <a:latin typeface="+mn-lt"/>
              <a:ea typeface="+mn-ea"/>
              <a:cs typeface="+mn-cs"/>
            </a:rPr>
            <a:t>職員退職手当費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減となっている。</a:t>
          </a:r>
          <a:endParaRPr lang="ja-JP" altLang="ja-JP" sz="1400">
            <a:solidFill>
              <a:srgbClr val="FF0000"/>
            </a:solidFill>
            <a:effectLst/>
          </a:endParaRPr>
        </a:p>
        <a:p>
          <a:r>
            <a:rPr kumimoji="1" lang="ja-JP" altLang="ja-JP" sz="1100">
              <a:solidFill>
                <a:schemeClr val="dk1"/>
              </a:solidFill>
              <a:effectLst/>
              <a:latin typeface="+mn-lt"/>
              <a:ea typeface="+mn-ea"/>
              <a:cs typeface="+mn-cs"/>
            </a:rPr>
            <a:t>　今後も各種手当を含めた給与体系及び定員管理の適正化、アウトソーシングなど、人件費の抑制に努める。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35</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54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35</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23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94343</xdr:rowOff>
    </xdr:from>
    <xdr:to>
      <xdr:col>15</xdr:col>
      <xdr:colOff>98425</xdr:colOff>
      <xdr:row>34</xdr:row>
      <xdr:rowOff>127000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2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56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129920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43543</xdr:rowOff>
    </xdr:from>
    <xdr:to>
      <xdr:col>15</xdr:col>
      <xdr:colOff>149225</xdr:colOff>
      <xdr:row>34</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155320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92528</xdr:rowOff>
    </xdr:from>
    <xdr:to>
      <xdr:col>6</xdr:col>
      <xdr:colOff>171450</xdr:colOff>
      <xdr:row>35</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32855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物件費については、前年度</a:t>
          </a:r>
          <a:r>
            <a:rPr kumimoji="1" lang="ja-JP" altLang="en-US" sz="1100">
              <a:solidFill>
                <a:schemeClr val="dk1"/>
              </a:solidFill>
              <a:effectLst/>
              <a:latin typeface="+mn-lt"/>
              <a:ea typeface="+mn-ea"/>
              <a:cs typeface="+mn-cs"/>
            </a:rPr>
            <a:t>同様で推移し</a:t>
          </a:r>
          <a:r>
            <a:rPr kumimoji="1" lang="ja-JP" altLang="ja-JP" sz="1100">
              <a:solidFill>
                <a:schemeClr val="dk1"/>
              </a:solidFill>
              <a:effectLst/>
              <a:latin typeface="+mn-lt"/>
              <a:ea typeface="+mn-ea"/>
              <a:cs typeface="+mn-cs"/>
            </a:rPr>
            <a:t>ており、類似団体平均値及び全国平均を上回っている。</a:t>
          </a:r>
          <a:endParaRPr lang="ja-JP" altLang="ja-JP" sz="1400">
            <a:effectLst/>
          </a:endParaRPr>
        </a:p>
        <a:p>
          <a:r>
            <a:rPr kumimoji="1" lang="ja-JP" altLang="ja-JP" sz="1100">
              <a:solidFill>
                <a:schemeClr val="dk1"/>
              </a:solidFill>
              <a:effectLst/>
              <a:latin typeface="+mn-lt"/>
              <a:ea typeface="+mn-ea"/>
              <a:cs typeface="+mn-cs"/>
            </a:rPr>
            <a:t>　公共施設の設備補修や指定管理、その他行政事務に係る委託料が大半を占めており、今後も施設管理や行政事務における民間能力の活用が進むにつれ、年々増加していくものと見込まれるが、事務事業の効率化・適正化により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32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143329</xdr:rowOff>
    </xdr:from>
    <xdr:to>
      <xdr:col>78</xdr:col>
      <xdr:colOff>69850</xdr:colOff>
      <xdr:row>19</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294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143329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824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167821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92529</xdr:rowOff>
    </xdr:from>
    <xdr:to>
      <xdr:col>74</xdr:col>
      <xdr:colOff>31750</xdr:colOff>
      <xdr:row>19</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扶助費については、年々増加しており、依然として類似団体平均値及び全国平均値を大幅に上回っている。</a:t>
          </a:r>
          <a:endParaRPr lang="ja-JP" altLang="ja-JP" sz="1400">
            <a:effectLst/>
          </a:endParaRPr>
        </a:p>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ポイント増加した要因としては、教育・保育給付費</a:t>
          </a:r>
          <a:r>
            <a:rPr kumimoji="1" lang="ja-JP" altLang="en-US" sz="1100">
              <a:solidFill>
                <a:schemeClr val="dk1"/>
              </a:solidFill>
              <a:effectLst/>
              <a:latin typeface="+mn-lt"/>
              <a:ea typeface="+mn-ea"/>
              <a:cs typeface="+mn-cs"/>
            </a:rPr>
            <a:t>、障害者自立支援給付費の増</a:t>
          </a:r>
          <a:r>
            <a:rPr kumimoji="1" lang="ja-JP" altLang="ja-JP" sz="1100">
              <a:solidFill>
                <a:schemeClr val="dk1"/>
              </a:solidFill>
              <a:effectLst/>
              <a:latin typeface="+mn-lt"/>
              <a:ea typeface="+mn-ea"/>
              <a:cs typeface="+mn-cs"/>
            </a:rPr>
            <a:t>が主なものとなっている。</a:t>
          </a:r>
          <a:endParaRPr lang="ja-JP" altLang="ja-JP" sz="1400">
            <a:effectLst/>
          </a:endParaRPr>
        </a:p>
        <a:p>
          <a:r>
            <a:rPr kumimoji="1" lang="ja-JP" altLang="ja-JP" sz="1100">
              <a:solidFill>
                <a:schemeClr val="dk1"/>
              </a:solidFill>
              <a:effectLst/>
              <a:latin typeface="+mn-lt"/>
              <a:ea typeface="+mn-ea"/>
              <a:cs typeface="+mn-cs"/>
            </a:rPr>
            <a:t>　今後も社会保障にかかわる扶助費の自然増が見込まれる為、適切な行政サービスの実施に努めるとともに、医療費等の抑制に繋がるよう市民の健康づくりなどを推進する。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58420</xdr:rowOff>
    </xdr:from>
    <xdr:to>
      <xdr:col>24</xdr:col>
      <xdr:colOff>25400</xdr:colOff>
      <xdr:row>61</xdr:row>
      <xdr:rowOff>78994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34542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40132</xdr:rowOff>
    </xdr:from>
    <xdr:to>
      <xdr:col>19</xdr:col>
      <xdr:colOff>187325</xdr:colOff>
      <xdr:row>60</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27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37846</xdr:rowOff>
    </xdr:from>
    <xdr:to>
      <xdr:col>15</xdr:col>
      <xdr:colOff>98425</xdr:colOff>
      <xdr:row>60</xdr:row>
      <xdr:rowOff>40132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533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163576</xdr:rowOff>
    </xdr:from>
    <xdr:to>
      <xdr:col>11</xdr:col>
      <xdr:colOff>9525</xdr:colOff>
      <xdr:row>59</xdr:row>
      <xdr:rowOff>37846</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076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28194</xdr:rowOff>
    </xdr:from>
    <xdr:to>
      <xdr:col>24</xdr:col>
      <xdr:colOff>76200</xdr:colOff>
      <xdr:row>61</xdr:row>
      <xdr:rowOff>129794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108221</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9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160782</xdr:rowOff>
    </xdr:from>
    <xdr:to>
      <xdr:col>15</xdr:col>
      <xdr:colOff>149225</xdr:colOff>
      <xdr:row>60</xdr:row>
      <xdr:rowOff>90932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75709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158496</xdr:rowOff>
    </xdr:from>
    <xdr:to>
      <xdr:col>11</xdr:col>
      <xdr:colOff>60325</xdr:colOff>
      <xdr:row>59</xdr:row>
      <xdr:rowOff>88646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73423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112776</xdr:rowOff>
    </xdr:from>
    <xdr:to>
      <xdr:col>6</xdr:col>
      <xdr:colOff>171450</xdr:colOff>
      <xdr:row>59</xdr:row>
      <xdr:rowOff>42926</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27703</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その他については、前年度と比較して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ポイント減少しており、類似団体平均値と比較して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ポイント下回っている。また、数値</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％のうち、</a:t>
          </a:r>
          <a:r>
            <a:rPr kumimoji="1" lang="ja-JP" altLang="ja-JP" sz="1100">
              <a:solidFill>
                <a:schemeClr val="tx1"/>
              </a:solidFill>
              <a:effectLst/>
              <a:latin typeface="+mn-lt"/>
              <a:ea typeface="+mn-ea"/>
              <a:cs typeface="+mn-cs"/>
            </a:rPr>
            <a:t>繰出金の占める割合が</a:t>
          </a:r>
          <a:r>
            <a:rPr kumimoji="1" lang="en-US" altLang="ja-JP" sz="1100">
              <a:solidFill>
                <a:schemeClr val="tx1"/>
              </a:solidFill>
              <a:effectLst/>
              <a:latin typeface="+mn-lt"/>
              <a:ea typeface="+mn-ea"/>
              <a:cs typeface="+mn-cs"/>
            </a:rPr>
            <a:t>10.8</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繰出金については、介護保険事業特別会計繰出金などが増加している。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各特別会計において、保険料の適正化など自主財源確保を図り、健全な財政運営に努める。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57</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812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118835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7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159657</xdr:rowOff>
    </xdr:from>
    <xdr:to>
      <xdr:col>73</xdr:col>
      <xdr:colOff>180975</xdr:colOff>
      <xdr:row>57</xdr:row>
      <xdr:rowOff>118835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608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159657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68035</xdr:rowOff>
    </xdr:from>
    <xdr:to>
      <xdr:col>74</xdr:col>
      <xdr:colOff>31750</xdr:colOff>
      <xdr:row>57</xdr:row>
      <xdr:rowOff>169635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108857</xdr:rowOff>
    </xdr:from>
    <xdr:to>
      <xdr:col>69</xdr:col>
      <xdr:colOff>142875</xdr:colOff>
      <xdr:row>57</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し、依然として類似団体平均値及び全国平均値を下回っている。</a:t>
          </a:r>
          <a:endParaRPr lang="ja-JP" altLang="ja-JP" sz="1400">
            <a:effectLst/>
          </a:endParaRPr>
        </a:p>
        <a:p>
          <a:r>
            <a:rPr kumimoji="1" lang="ja-JP" altLang="ja-JP" sz="1100">
              <a:solidFill>
                <a:schemeClr val="dk1"/>
              </a:solidFill>
              <a:effectLst/>
              <a:latin typeface="+mn-lt"/>
              <a:ea typeface="+mn-ea"/>
              <a:cs typeface="+mn-cs"/>
            </a:rPr>
            <a:t>　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市税還付金等の減</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今後も各種補助金交付事業の評価・見直しを適宜検討し、補助費等の適正化に努める。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72572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88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72572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869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18143</xdr:rowOff>
    </xdr:from>
    <xdr:to>
      <xdr:col>73</xdr:col>
      <xdr:colOff>180975</xdr:colOff>
      <xdr:row>34</xdr:row>
      <xdr:rowOff>39914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34</xdr:row>
      <xdr:rowOff>39914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847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0</xdr:rowOff>
    </xdr:from>
    <xdr:to>
      <xdr:col>82</xdr:col>
      <xdr:colOff>158750</xdr:colOff>
      <xdr:row>34</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138793</xdr:rowOff>
    </xdr:from>
    <xdr:to>
      <xdr:col>69</xdr:col>
      <xdr:colOff>142875</xdr:colOff>
      <xdr:row>34</xdr:row>
      <xdr:rowOff>68943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79120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160564</xdr:rowOff>
    </xdr:from>
    <xdr:to>
      <xdr:col>65</xdr:col>
      <xdr:colOff>53975</xdr:colOff>
      <xdr:row>34</xdr:row>
      <xdr:rowOff>90714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100891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ポイント増加しているものの、類似団体平均値及び全国平均値を大きく下回っている。</a:t>
          </a:r>
          <a:endParaRPr lang="ja-JP" altLang="ja-JP" sz="1400">
            <a:effectLst/>
          </a:endParaRPr>
        </a:p>
        <a:p>
          <a:r>
            <a:rPr kumimoji="1" lang="ja-JP" altLang="ja-JP" sz="1100">
              <a:solidFill>
                <a:schemeClr val="dk1"/>
              </a:solidFill>
              <a:effectLst/>
              <a:latin typeface="+mn-lt"/>
              <a:ea typeface="+mn-ea"/>
              <a:cs typeface="+mn-cs"/>
            </a:rPr>
            <a:t>　近年は、公共施設の老朽化に伴う更新整備に伴い、普通建設事業費の増加が顕著となっており、一時的な公債費の増加も見込まれるが、中長期的な視点で健全な財政運営が図られるよう、適切な地方債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91622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585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26307</xdr:rowOff>
    </xdr:from>
    <xdr:to>
      <xdr:col>19</xdr:col>
      <xdr:colOff>187325</xdr:colOff>
      <xdr:row>73</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542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26307</xdr:rowOff>
    </xdr:from>
    <xdr:to>
      <xdr:col>15</xdr:col>
      <xdr:colOff>98425</xdr:colOff>
      <xdr:row>73</xdr:row>
      <xdr:rowOff>69850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2542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80735</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2585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40822</xdr:rowOff>
    </xdr:from>
    <xdr:to>
      <xdr:col>24</xdr:col>
      <xdr:colOff>76200</xdr:colOff>
      <xdr:row>73</xdr:row>
      <xdr:rowOff>142422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120849</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146957</xdr:rowOff>
    </xdr:from>
    <xdr:to>
      <xdr:col>15</xdr:col>
      <xdr:colOff>149225</xdr:colOff>
      <xdr:row>73</xdr:row>
      <xdr:rowOff>77107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87284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2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29935</xdr:rowOff>
    </xdr:from>
    <xdr:to>
      <xdr:col>6</xdr:col>
      <xdr:colOff>171450</xdr:colOff>
      <xdr:row>73</xdr:row>
      <xdr:rowOff>131535</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141712</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公債費以外については、前年度と比較して</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しており、類似団体平均値及び全国平均値を上回っている。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数値が増加した主な要因としては、</a:t>
          </a:r>
          <a:r>
            <a:rPr kumimoji="1" lang="ja-JP" altLang="en-US" sz="1100">
              <a:solidFill>
                <a:schemeClr val="tx1"/>
              </a:solidFill>
              <a:effectLst/>
              <a:latin typeface="+mn-lt"/>
              <a:ea typeface="+mn-ea"/>
              <a:cs typeface="+mn-cs"/>
            </a:rPr>
            <a:t>扶助費</a:t>
          </a:r>
          <a:r>
            <a:rPr kumimoji="1" lang="ja-JP" altLang="ja-JP" sz="1100">
              <a:solidFill>
                <a:schemeClr val="tx1"/>
              </a:solidFill>
              <a:effectLst/>
              <a:latin typeface="+mn-lt"/>
              <a:ea typeface="+mn-ea"/>
              <a:cs typeface="+mn-cs"/>
            </a:rPr>
            <a:t>が前年度と比較して</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ポイン</a:t>
          </a:r>
          <a:r>
            <a:rPr kumimoji="1" lang="ja-JP" altLang="en-US" sz="1100">
              <a:solidFill>
                <a:schemeClr val="tx1"/>
              </a:solidFill>
              <a:effectLst/>
              <a:latin typeface="+mn-lt"/>
              <a:ea typeface="+mn-ea"/>
              <a:cs typeface="+mn-cs"/>
            </a:rPr>
            <a:t>ト</a:t>
          </a:r>
          <a:r>
            <a:rPr kumimoji="1" lang="ja-JP" altLang="ja-JP" sz="1100">
              <a:solidFill>
                <a:schemeClr val="tx1"/>
              </a:solidFill>
              <a:effectLst/>
              <a:latin typeface="+mn-lt"/>
              <a:ea typeface="+mn-ea"/>
              <a:cs typeface="+mn-cs"/>
            </a:rPr>
            <a:t>増加したことが挙げられる。社会保障にかかる経費の増加などが今後も見込まれる為、公共施設の適正管理や行財政改革の実施による経常経費の節減、積極的な自主財源の確保などに取り組み、持続可能な財政運営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107950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27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107950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1267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76</xdr:row>
      <xdr:rowOff>96520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852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74</xdr:row>
      <xdr:rowOff>165100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753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29227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101617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18556</xdr:rowOff>
    </xdr:from>
    <xdr:to>
      <xdr:col>29</xdr:col>
      <xdr:colOff>127000</xdr:colOff>
      <xdr:row>18</xdr:row>
      <xdr:rowOff>35669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52281"/>
          <a:ext cx="6477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18556</xdr:rowOff>
    </xdr:from>
    <xdr:to>
      <xdr:col>26</xdr:col>
      <xdr:colOff>50800</xdr:colOff>
      <xdr:row>18</xdr:row>
      <xdr:rowOff>48013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52281"/>
          <a:ext cx="698500" cy="2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48013</xdr:rowOff>
    </xdr:from>
    <xdr:to>
      <xdr:col>22</xdr:col>
      <xdr:colOff>114300</xdr:colOff>
      <xdr:row>18</xdr:row>
      <xdr:rowOff>124170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1738"/>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124170</xdr:rowOff>
    </xdr:from>
    <xdr:to>
      <xdr:col>18</xdr:col>
      <xdr:colOff>177800</xdr:colOff>
      <xdr:row>18</xdr:row>
      <xdr:rowOff>143960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7895"/>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156319</xdr:rowOff>
    </xdr:from>
    <xdr:to>
      <xdr:col>29</xdr:col>
      <xdr:colOff>177800</xdr:colOff>
      <xdr:row>18</xdr:row>
      <xdr:rowOff>86469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128396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139206</xdr:rowOff>
    </xdr:from>
    <xdr:to>
      <xdr:col>26</xdr:col>
      <xdr:colOff>101600</xdr:colOff>
      <xdr:row>18</xdr:row>
      <xdr:rowOff>69356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54134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8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168663</xdr:rowOff>
    </xdr:from>
    <xdr:to>
      <xdr:col>22</xdr:col>
      <xdr:colOff>165100</xdr:colOff>
      <xdr:row>18</xdr:row>
      <xdr:rowOff>98813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83590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73370</xdr:rowOff>
    </xdr:from>
    <xdr:to>
      <xdr:col>19</xdr:col>
      <xdr:colOff>38100</xdr:colOff>
      <xdr:row>19</xdr:row>
      <xdr:rowOff>3520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159747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93160</xdr:rowOff>
    </xdr:from>
    <xdr:to>
      <xdr:col>15</xdr:col>
      <xdr:colOff>101600</xdr:colOff>
      <xdr:row>19</xdr:row>
      <xdr:rowOff>23310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136982</xdr:rowOff>
    </xdr:from>
    <xdr:to>
      <xdr:col>29</xdr:col>
      <xdr:colOff>127000</xdr:colOff>
      <xdr:row>36</xdr:row>
      <xdr:rowOff>161099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90232"/>
          <a:ext cx="6477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161099</xdr:rowOff>
    </xdr:from>
    <xdr:to>
      <xdr:col>26</xdr:col>
      <xdr:colOff>50800</xdr:colOff>
      <xdr:row>37</xdr:row>
      <xdr:rowOff>30188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4349"/>
          <a:ext cx="698500" cy="4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160109</xdr:rowOff>
    </xdr:from>
    <xdr:to>
      <xdr:col>22</xdr:col>
      <xdr:colOff>114300</xdr:colOff>
      <xdr:row>37</xdr:row>
      <xdr:rowOff>30188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13359"/>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153327</xdr:rowOff>
    </xdr:from>
    <xdr:to>
      <xdr:col>18</xdr:col>
      <xdr:colOff>177800</xdr:colOff>
      <xdr:row>36</xdr:row>
      <xdr:rowOff>160109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06577"/>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152316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86182</xdr:rowOff>
    </xdr:from>
    <xdr:to>
      <xdr:col>29</xdr:col>
      <xdr:colOff>177800</xdr:colOff>
      <xdr:row>37</xdr:row>
      <xdr:rowOff>16332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58259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1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110299</xdr:rowOff>
    </xdr:from>
    <xdr:to>
      <xdr:col>26</xdr:col>
      <xdr:colOff>101600</xdr:colOff>
      <xdr:row>37</xdr:row>
      <xdr:rowOff>40449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25226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9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150838</xdr:rowOff>
    </xdr:from>
    <xdr:to>
      <xdr:col>22</xdr:col>
      <xdr:colOff>165100</xdr:colOff>
      <xdr:row>37</xdr:row>
      <xdr:rowOff>80988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0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65765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109309</xdr:rowOff>
    </xdr:from>
    <xdr:to>
      <xdr:col>19</xdr:col>
      <xdr:colOff>38100</xdr:colOff>
      <xdr:row>37</xdr:row>
      <xdr:rowOff>39459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4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102527</xdr:rowOff>
    </xdr:from>
    <xdr:to>
      <xdr:col>15</xdr:col>
      <xdr:colOff>101600</xdr:colOff>
      <xdr:row>37</xdr:row>
      <xdr:rowOff>32677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17454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148224</xdr:rowOff>
    </xdr:from>
    <xdr:to>
      <xdr:col>24</xdr:col>
      <xdr:colOff>63500</xdr:colOff>
      <xdr:row>37</xdr:row>
      <xdr:rowOff>7536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20424"/>
          <a:ext cx="8382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148224</xdr:rowOff>
    </xdr:from>
    <xdr:to>
      <xdr:col>19</xdr:col>
      <xdr:colOff>177800</xdr:colOff>
      <xdr:row>37</xdr:row>
      <xdr:rowOff>73635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0424"/>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73635</xdr:rowOff>
    </xdr:from>
    <xdr:to>
      <xdr:col>15</xdr:col>
      <xdr:colOff>50800</xdr:colOff>
      <xdr:row>37</xdr:row>
      <xdr:rowOff>117134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7285"/>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89441</xdr:rowOff>
    </xdr:from>
    <xdr:to>
      <xdr:col>10</xdr:col>
      <xdr:colOff>114300</xdr:colOff>
      <xdr:row>37</xdr:row>
      <xdr:rowOff>117134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3309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128186</xdr:rowOff>
    </xdr:from>
    <xdr:to>
      <xdr:col>24</xdr:col>
      <xdr:colOff>114300</xdr:colOff>
      <xdr:row>37</xdr:row>
      <xdr:rowOff>58336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106613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97424</xdr:rowOff>
    </xdr:from>
    <xdr:to>
      <xdr:col>20</xdr:col>
      <xdr:colOff>38100</xdr:colOff>
      <xdr:row>37</xdr:row>
      <xdr:rowOff>27574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18701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22835</xdr:rowOff>
    </xdr:from>
    <xdr:to>
      <xdr:col>15</xdr:col>
      <xdr:colOff>101600</xdr:colOff>
      <xdr:row>37</xdr:row>
      <xdr:rowOff>124435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115562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66334</xdr:rowOff>
    </xdr:from>
    <xdr:to>
      <xdr:col>10</xdr:col>
      <xdr:colOff>165100</xdr:colOff>
      <xdr:row>37</xdr:row>
      <xdr:rowOff>167934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159061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38641</xdr:rowOff>
    </xdr:from>
    <xdr:to>
      <xdr:col>6</xdr:col>
      <xdr:colOff>38100</xdr:colOff>
      <xdr:row>37</xdr:row>
      <xdr:rowOff>140241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131367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62009</xdr:rowOff>
    </xdr:from>
    <xdr:to>
      <xdr:col>24</xdr:col>
      <xdr:colOff>63500</xdr:colOff>
      <xdr:row>54</xdr:row>
      <xdr:rowOff>137512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20309"/>
          <a:ext cx="8382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137512</xdr:rowOff>
    </xdr:from>
    <xdr:to>
      <xdr:col>19</xdr:col>
      <xdr:colOff>177800</xdr:colOff>
      <xdr:row>55</xdr:row>
      <xdr:rowOff>82615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95812"/>
          <a:ext cx="889000" cy="1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82615</xdr:rowOff>
    </xdr:from>
    <xdr:to>
      <xdr:col>15</xdr:col>
      <xdr:colOff>50800</xdr:colOff>
      <xdr:row>55</xdr:row>
      <xdr:rowOff>158641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12365"/>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158641</xdr:rowOff>
    </xdr:from>
    <xdr:to>
      <xdr:col>10</xdr:col>
      <xdr:colOff>114300</xdr:colOff>
      <xdr:row>56</xdr:row>
      <xdr:rowOff>63478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88391"/>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11209</xdr:rowOff>
    </xdr:from>
    <xdr:to>
      <xdr:col>24</xdr:col>
      <xdr:colOff>114300</xdr:colOff>
      <xdr:row>54</xdr:row>
      <xdr:rowOff>112809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34086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2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86712</xdr:rowOff>
    </xdr:from>
    <xdr:to>
      <xdr:col>20</xdr:col>
      <xdr:colOff>38100</xdr:colOff>
      <xdr:row>55</xdr:row>
      <xdr:rowOff>16862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33389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31815</xdr:rowOff>
    </xdr:from>
    <xdr:to>
      <xdr:col>15</xdr:col>
      <xdr:colOff>101600</xdr:colOff>
      <xdr:row>55</xdr:row>
      <xdr:rowOff>133415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149942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107841</xdr:rowOff>
    </xdr:from>
    <xdr:to>
      <xdr:col>10</xdr:col>
      <xdr:colOff>165100</xdr:colOff>
      <xdr:row>56</xdr:row>
      <xdr:rowOff>37991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54518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12678</xdr:rowOff>
    </xdr:from>
    <xdr:to>
      <xdr:col>6</xdr:col>
      <xdr:colOff>38100</xdr:colOff>
      <xdr:row>56</xdr:row>
      <xdr:rowOff>114278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130805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87237</xdr:rowOff>
    </xdr:from>
    <xdr:to>
      <xdr:col>24</xdr:col>
      <xdr:colOff>63500</xdr:colOff>
      <xdr:row>77</xdr:row>
      <xdr:rowOff>98037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88887"/>
          <a:ext cx="8382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98037</xdr:rowOff>
    </xdr:from>
    <xdr:to>
      <xdr:col>19</xdr:col>
      <xdr:colOff>177800</xdr:colOff>
      <xdr:row>77</xdr:row>
      <xdr:rowOff>103924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9687"/>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68205</xdr:rowOff>
    </xdr:from>
    <xdr:to>
      <xdr:col>15</xdr:col>
      <xdr:colOff>50800</xdr:colOff>
      <xdr:row>77</xdr:row>
      <xdr:rowOff>103924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69855"/>
          <a:ext cx="8890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68205</xdr:rowOff>
    </xdr:from>
    <xdr:to>
      <xdr:col>10</xdr:col>
      <xdr:colOff>114300</xdr:colOff>
      <xdr:row>77</xdr:row>
      <xdr:rowOff>107125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69855"/>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36437</xdr:rowOff>
    </xdr:from>
    <xdr:to>
      <xdr:col>24</xdr:col>
      <xdr:colOff>114300</xdr:colOff>
      <xdr:row>77</xdr:row>
      <xdr:rowOff>138037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122814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47237</xdr:rowOff>
    </xdr:from>
    <xdr:to>
      <xdr:col>20</xdr:col>
      <xdr:colOff>38100</xdr:colOff>
      <xdr:row>77</xdr:row>
      <xdr:rowOff>148837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139964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4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53124</xdr:rowOff>
    </xdr:from>
    <xdr:to>
      <xdr:col>15</xdr:col>
      <xdr:colOff>101600</xdr:colOff>
      <xdr:row>77</xdr:row>
      <xdr:rowOff>154724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145851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17405</xdr:rowOff>
    </xdr:from>
    <xdr:to>
      <xdr:col>10</xdr:col>
      <xdr:colOff>165100</xdr:colOff>
      <xdr:row>77</xdr:row>
      <xdr:rowOff>119005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110132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56325</xdr:rowOff>
    </xdr:from>
    <xdr:to>
      <xdr:col>6</xdr:col>
      <xdr:colOff>38100</xdr:colOff>
      <xdr:row>77</xdr:row>
      <xdr:rowOff>157925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149052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44222</xdr:rowOff>
    </xdr:from>
    <xdr:to>
      <xdr:col>24</xdr:col>
      <xdr:colOff>63500</xdr:colOff>
      <xdr:row>92</xdr:row>
      <xdr:rowOff>2299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646172"/>
          <a:ext cx="838200" cy="1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2299</xdr:rowOff>
    </xdr:from>
    <xdr:to>
      <xdr:col>19</xdr:col>
      <xdr:colOff>177800</xdr:colOff>
      <xdr:row>92</xdr:row>
      <xdr:rowOff>75870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75699"/>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75870</xdr:rowOff>
    </xdr:from>
    <xdr:to>
      <xdr:col>15</xdr:col>
      <xdr:colOff>50800</xdr:colOff>
      <xdr:row>93</xdr:row>
      <xdr:rowOff>60058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849270"/>
          <a:ext cx="8890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60058</xdr:rowOff>
    </xdr:from>
    <xdr:to>
      <xdr:col>10</xdr:col>
      <xdr:colOff>114300</xdr:colOff>
      <xdr:row>93</xdr:row>
      <xdr:rowOff>141808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004908"/>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164872</xdr:rowOff>
    </xdr:from>
    <xdr:to>
      <xdr:col>24</xdr:col>
      <xdr:colOff>114300</xdr:colOff>
      <xdr:row>91</xdr:row>
      <xdr:rowOff>95022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117899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5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122949</xdr:rowOff>
    </xdr:from>
    <xdr:to>
      <xdr:col>20</xdr:col>
      <xdr:colOff>38100</xdr:colOff>
      <xdr:row>92</xdr:row>
      <xdr:rowOff>53099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69626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0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25070</xdr:rowOff>
    </xdr:from>
    <xdr:to>
      <xdr:col>15</xdr:col>
      <xdr:colOff>101600</xdr:colOff>
      <xdr:row>92</xdr:row>
      <xdr:rowOff>126670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7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143197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57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9258</xdr:rowOff>
    </xdr:from>
    <xdr:to>
      <xdr:col>10</xdr:col>
      <xdr:colOff>165100</xdr:colOff>
      <xdr:row>93</xdr:row>
      <xdr:rowOff>110858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127385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72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91008</xdr:rowOff>
    </xdr:from>
    <xdr:to>
      <xdr:col>6</xdr:col>
      <xdr:colOff>38100</xdr:colOff>
      <xdr:row>94</xdr:row>
      <xdr:rowOff>21158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37685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81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140462</xdr:rowOff>
    </xdr:from>
    <xdr:to>
      <xdr:col>55</xdr:col>
      <xdr:colOff>0</xdr:colOff>
      <xdr:row>39</xdr:row>
      <xdr:rowOff>29514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55562"/>
          <a:ext cx="8382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19380</xdr:rowOff>
    </xdr:from>
    <xdr:to>
      <xdr:col>50</xdr:col>
      <xdr:colOff>114300</xdr:colOff>
      <xdr:row>39</xdr:row>
      <xdr:rowOff>29514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705930"/>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18066</xdr:rowOff>
    </xdr:from>
    <xdr:to>
      <xdr:col>45</xdr:col>
      <xdr:colOff>177800</xdr:colOff>
      <xdr:row>39</xdr:row>
      <xdr:rowOff>19380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70461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146653</xdr:rowOff>
    </xdr:from>
    <xdr:to>
      <xdr:col>41</xdr:col>
      <xdr:colOff>50800</xdr:colOff>
      <xdr:row>39</xdr:row>
      <xdr:rowOff>18066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617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89662</xdr:rowOff>
    </xdr:from>
    <xdr:to>
      <xdr:col>55</xdr:col>
      <xdr:colOff>50800</xdr:colOff>
      <xdr:row>39</xdr:row>
      <xdr:rowOff>19812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4589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150164</xdr:rowOff>
    </xdr:from>
    <xdr:to>
      <xdr:col>50</xdr:col>
      <xdr:colOff>165100</xdr:colOff>
      <xdr:row>39</xdr:row>
      <xdr:rowOff>80314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71441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140030</xdr:rowOff>
    </xdr:from>
    <xdr:to>
      <xdr:col>46</xdr:col>
      <xdr:colOff>38100</xdr:colOff>
      <xdr:row>39</xdr:row>
      <xdr:rowOff>70180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61307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7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138716</xdr:rowOff>
    </xdr:from>
    <xdr:to>
      <xdr:col>41</xdr:col>
      <xdr:colOff>101600</xdr:colOff>
      <xdr:row>39</xdr:row>
      <xdr:rowOff>68866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59993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95853</xdr:rowOff>
    </xdr:from>
    <xdr:to>
      <xdr:col>36</xdr:col>
      <xdr:colOff>165100</xdr:colOff>
      <xdr:row>39</xdr:row>
      <xdr:rowOff>26003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17130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83190</xdr:rowOff>
    </xdr:from>
    <xdr:to>
      <xdr:col>55</xdr:col>
      <xdr:colOff>0</xdr:colOff>
      <xdr:row>54</xdr:row>
      <xdr:rowOff>107590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8998590"/>
          <a:ext cx="838200" cy="3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60269</xdr:rowOff>
    </xdr:from>
    <xdr:to>
      <xdr:col>50</xdr:col>
      <xdr:colOff>114300</xdr:colOff>
      <xdr:row>54</xdr:row>
      <xdr:rowOff>107590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147119"/>
          <a:ext cx="889000" cy="2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60269</xdr:rowOff>
    </xdr:from>
    <xdr:to>
      <xdr:col>45</xdr:col>
      <xdr:colOff>177800</xdr:colOff>
      <xdr:row>54</xdr:row>
      <xdr:rowOff>41783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147119"/>
          <a:ext cx="889000" cy="15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41783</xdr:rowOff>
    </xdr:from>
    <xdr:to>
      <xdr:col>41</xdr:col>
      <xdr:colOff>50800</xdr:colOff>
      <xdr:row>55</xdr:row>
      <xdr:rowOff>112375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00083"/>
          <a:ext cx="889000" cy="2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32390</xdr:rowOff>
    </xdr:from>
    <xdr:to>
      <xdr:col>55</xdr:col>
      <xdr:colOff>50800</xdr:colOff>
      <xdr:row>52</xdr:row>
      <xdr:rowOff>133990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89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55267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79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56790</xdr:rowOff>
    </xdr:from>
    <xdr:to>
      <xdr:col>50</xdr:col>
      <xdr:colOff>165100</xdr:colOff>
      <xdr:row>54</xdr:row>
      <xdr:rowOff>158390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3467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0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9469</xdr:rowOff>
    </xdr:from>
    <xdr:to>
      <xdr:col>46</xdr:col>
      <xdr:colOff>38100</xdr:colOff>
      <xdr:row>53</xdr:row>
      <xdr:rowOff>111069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0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127596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88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162433</xdr:rowOff>
    </xdr:from>
    <xdr:to>
      <xdr:col>41</xdr:col>
      <xdr:colOff>101600</xdr:colOff>
      <xdr:row>54</xdr:row>
      <xdr:rowOff>92583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109110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0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61575</xdr:rowOff>
    </xdr:from>
    <xdr:to>
      <xdr:col>36</xdr:col>
      <xdr:colOff>165100</xdr:colOff>
      <xdr:row>55</xdr:row>
      <xdr:rowOff>163175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8252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2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152121</xdr:rowOff>
    </xdr:from>
    <xdr:to>
      <xdr:col>55</xdr:col>
      <xdr:colOff>0</xdr:colOff>
      <xdr:row>75</xdr:row>
      <xdr:rowOff>157607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153621"/>
          <a:ext cx="838200" cy="86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105122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6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87617</xdr:rowOff>
    </xdr:from>
    <xdr:to>
      <xdr:col>50</xdr:col>
      <xdr:colOff>114300</xdr:colOff>
      <xdr:row>75</xdr:row>
      <xdr:rowOff>157607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774917"/>
          <a:ext cx="889000" cy="2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87617</xdr:rowOff>
    </xdr:from>
    <xdr:to>
      <xdr:col>45</xdr:col>
      <xdr:colOff>177800</xdr:colOff>
      <xdr:row>75</xdr:row>
      <xdr:rowOff>30849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774917"/>
          <a:ext cx="889000" cy="11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30849</xdr:rowOff>
    </xdr:from>
    <xdr:to>
      <xdr:col>41</xdr:col>
      <xdr:colOff>50800</xdr:colOff>
      <xdr:row>76</xdr:row>
      <xdr:rowOff>20219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889599"/>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101321</xdr:rowOff>
    </xdr:from>
    <xdr:to>
      <xdr:col>55</xdr:col>
      <xdr:colOff>50800</xdr:colOff>
      <xdr:row>71</xdr:row>
      <xdr:rowOff>31471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1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54348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0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106807</xdr:rowOff>
    </xdr:from>
    <xdr:to>
      <xdr:col>50</xdr:col>
      <xdr:colOff>165100</xdr:colOff>
      <xdr:row>76</xdr:row>
      <xdr:rowOff>36956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65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53484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36817</xdr:rowOff>
    </xdr:from>
    <xdr:to>
      <xdr:col>46</xdr:col>
      <xdr:colOff>38100</xdr:colOff>
      <xdr:row>74</xdr:row>
      <xdr:rowOff>138417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7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154944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4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151499</xdr:rowOff>
    </xdr:from>
    <xdr:to>
      <xdr:col>41</xdr:col>
      <xdr:colOff>101600</xdr:colOff>
      <xdr:row>75</xdr:row>
      <xdr:rowOff>81649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98176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140868</xdr:rowOff>
    </xdr:from>
    <xdr:to>
      <xdr:col>36</xdr:col>
      <xdr:colOff>165100</xdr:colOff>
      <xdr:row>76</xdr:row>
      <xdr:rowOff>71019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99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62146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0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30869</xdr:rowOff>
    </xdr:from>
    <xdr:to>
      <xdr:col>55</xdr:col>
      <xdr:colOff>0</xdr:colOff>
      <xdr:row>94</xdr:row>
      <xdr:rowOff>108561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147169"/>
          <a:ext cx="8382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100234</xdr:rowOff>
    </xdr:from>
    <xdr:to>
      <xdr:col>50</xdr:col>
      <xdr:colOff>114300</xdr:colOff>
      <xdr:row>94</xdr:row>
      <xdr:rowOff>108561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216534"/>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100234</xdr:rowOff>
    </xdr:from>
    <xdr:to>
      <xdr:col>45</xdr:col>
      <xdr:colOff>177800</xdr:colOff>
      <xdr:row>95</xdr:row>
      <xdr:rowOff>11863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216534"/>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11863</xdr:rowOff>
    </xdr:from>
    <xdr:to>
      <xdr:col>41</xdr:col>
      <xdr:colOff>50800</xdr:colOff>
      <xdr:row>95</xdr:row>
      <xdr:rowOff>161434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299613"/>
          <a:ext cx="8890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151519</xdr:rowOff>
    </xdr:from>
    <xdr:to>
      <xdr:col>55</xdr:col>
      <xdr:colOff>50800</xdr:colOff>
      <xdr:row>94</xdr:row>
      <xdr:rowOff>81669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0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2946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94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57761</xdr:rowOff>
    </xdr:from>
    <xdr:to>
      <xdr:col>50</xdr:col>
      <xdr:colOff>165100</xdr:colOff>
      <xdr:row>94</xdr:row>
      <xdr:rowOff>159361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4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49434</xdr:rowOff>
    </xdr:from>
    <xdr:to>
      <xdr:col>46</xdr:col>
      <xdr:colOff>38100</xdr:colOff>
      <xdr:row>94</xdr:row>
      <xdr:rowOff>151034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167561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4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132513</xdr:rowOff>
    </xdr:from>
    <xdr:to>
      <xdr:col>41</xdr:col>
      <xdr:colOff>101600</xdr:colOff>
      <xdr:row>95</xdr:row>
      <xdr:rowOff>62663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79190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110634</xdr:rowOff>
    </xdr:from>
    <xdr:to>
      <xdr:col>36</xdr:col>
      <xdr:colOff>165100</xdr:colOff>
      <xdr:row>96</xdr:row>
      <xdr:rowOff>40784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57311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115057</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30157"/>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64257</xdr:rowOff>
    </xdr:from>
    <xdr:to>
      <xdr:col>67</xdr:col>
      <xdr:colOff>101600</xdr:colOff>
      <xdr:row>38</xdr:row>
      <xdr:rowOff>165857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156984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7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122822</xdr:rowOff>
    </xdr:from>
    <xdr:to>
      <xdr:col>85</xdr:col>
      <xdr:colOff>127000</xdr:colOff>
      <xdr:row>78</xdr:row>
      <xdr:rowOff>135432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495922"/>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135432</xdr:rowOff>
    </xdr:from>
    <xdr:to>
      <xdr:col>81</xdr:col>
      <xdr:colOff>50800</xdr:colOff>
      <xdr:row>78</xdr:row>
      <xdr:rowOff>153969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508532"/>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148768</xdr:rowOff>
    </xdr:from>
    <xdr:to>
      <xdr:col>76</xdr:col>
      <xdr:colOff>114300</xdr:colOff>
      <xdr:row>78</xdr:row>
      <xdr:rowOff>153969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521868"/>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142196</xdr:rowOff>
    </xdr:from>
    <xdr:to>
      <xdr:col>71</xdr:col>
      <xdr:colOff>177800</xdr:colOff>
      <xdr:row>78</xdr:row>
      <xdr:rowOff>148768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515296"/>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72022</xdr:rowOff>
    </xdr:from>
    <xdr:to>
      <xdr:col>85</xdr:col>
      <xdr:colOff>177800</xdr:colOff>
      <xdr:row>79</xdr:row>
      <xdr:rowOff>2172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4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158399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84632</xdr:rowOff>
    </xdr:from>
    <xdr:to>
      <xdr:col>81</xdr:col>
      <xdr:colOff>101600</xdr:colOff>
      <xdr:row>79</xdr:row>
      <xdr:rowOff>14782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5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103169</xdr:rowOff>
    </xdr:from>
    <xdr:to>
      <xdr:col>76</xdr:col>
      <xdr:colOff>165100</xdr:colOff>
      <xdr:row>79</xdr:row>
      <xdr:rowOff>33319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4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24446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5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97968</xdr:rowOff>
    </xdr:from>
    <xdr:to>
      <xdr:col>72</xdr:col>
      <xdr:colOff>38100</xdr:colOff>
      <xdr:row>79</xdr:row>
      <xdr:rowOff>28118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19245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5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91396</xdr:rowOff>
    </xdr:from>
    <xdr:to>
      <xdr:col>67</xdr:col>
      <xdr:colOff>101600</xdr:colOff>
      <xdr:row>79</xdr:row>
      <xdr:rowOff>21546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4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12673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5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7265</xdr:rowOff>
    </xdr:from>
    <xdr:to>
      <xdr:col>85</xdr:col>
      <xdr:colOff>127000</xdr:colOff>
      <xdr:row>97</xdr:row>
      <xdr:rowOff>78473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37915"/>
          <a:ext cx="8382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94860</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82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161379</xdr:rowOff>
    </xdr:from>
    <xdr:to>
      <xdr:col>81</xdr:col>
      <xdr:colOff>50800</xdr:colOff>
      <xdr:row>97</xdr:row>
      <xdr:rowOff>78473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20579"/>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104919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2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161303</xdr:rowOff>
    </xdr:from>
    <xdr:to>
      <xdr:col>76</xdr:col>
      <xdr:colOff>114300</xdr:colOff>
      <xdr:row>96</xdr:row>
      <xdr:rowOff>161379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2050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120045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30544</xdr:rowOff>
    </xdr:from>
    <xdr:to>
      <xdr:col>71</xdr:col>
      <xdr:colOff>177800</xdr:colOff>
      <xdr:row>96</xdr:row>
      <xdr:rowOff>161303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489744"/>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47883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127915</xdr:rowOff>
    </xdr:from>
    <xdr:to>
      <xdr:col>85</xdr:col>
      <xdr:colOff>177800</xdr:colOff>
      <xdr:row>97</xdr:row>
      <xdr:rowOff>58065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106342</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27673</xdr:rowOff>
    </xdr:from>
    <xdr:to>
      <xdr:col>81</xdr:col>
      <xdr:colOff>101600</xdr:colOff>
      <xdr:row>97</xdr:row>
      <xdr:rowOff>129273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120400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75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110579</xdr:rowOff>
    </xdr:from>
    <xdr:to>
      <xdr:col>76</xdr:col>
      <xdr:colOff>165100</xdr:colOff>
      <xdr:row>97</xdr:row>
      <xdr:rowOff>40729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31856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110503</xdr:rowOff>
    </xdr:from>
    <xdr:to>
      <xdr:col>72</xdr:col>
      <xdr:colOff>38100</xdr:colOff>
      <xdr:row>97</xdr:row>
      <xdr:rowOff>40653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151194</xdr:rowOff>
    </xdr:from>
    <xdr:to>
      <xdr:col>67</xdr:col>
      <xdr:colOff>101600</xdr:colOff>
      <xdr:row>96</xdr:row>
      <xdr:rowOff>81344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97871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133253</xdr:rowOff>
    </xdr:from>
    <xdr:to>
      <xdr:col>116</xdr:col>
      <xdr:colOff>63500</xdr:colOff>
      <xdr:row>58</xdr:row>
      <xdr:rowOff>133299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735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133253</xdr:rowOff>
    </xdr:from>
    <xdr:to>
      <xdr:col>111</xdr:col>
      <xdr:colOff>177800</xdr:colOff>
      <xdr:row>58</xdr:row>
      <xdr:rowOff>133253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133253</xdr:rowOff>
    </xdr:from>
    <xdr:to>
      <xdr:col>107</xdr:col>
      <xdr:colOff>50800</xdr:colOff>
      <xdr:row>58</xdr:row>
      <xdr:rowOff>133253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133207</xdr:rowOff>
    </xdr:from>
    <xdr:to>
      <xdr:col>102</xdr:col>
      <xdr:colOff>114300</xdr:colOff>
      <xdr:row>58</xdr:row>
      <xdr:rowOff>133253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82499</xdr:rowOff>
    </xdr:from>
    <xdr:to>
      <xdr:col>116</xdr:col>
      <xdr:colOff>114300</xdr:colOff>
      <xdr:row>59</xdr:row>
      <xdr:rowOff>12649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168876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82453</xdr:rowOff>
    </xdr:from>
    <xdr:to>
      <xdr:col>112</xdr:col>
      <xdr:colOff>38100</xdr:colOff>
      <xdr:row>59</xdr:row>
      <xdr:rowOff>12603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3730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82453</xdr:rowOff>
    </xdr:from>
    <xdr:to>
      <xdr:col>107</xdr:col>
      <xdr:colOff>101600</xdr:colOff>
      <xdr:row>59</xdr:row>
      <xdr:rowOff>12603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3730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82453</xdr:rowOff>
    </xdr:from>
    <xdr:to>
      <xdr:col>102</xdr:col>
      <xdr:colOff>165100</xdr:colOff>
      <xdr:row>59</xdr:row>
      <xdr:rowOff>12603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3730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82407</xdr:rowOff>
    </xdr:from>
    <xdr:to>
      <xdr:col>98</xdr:col>
      <xdr:colOff>38100</xdr:colOff>
      <xdr:row>59</xdr:row>
      <xdr:rowOff>12557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3684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168960</xdr:rowOff>
    </xdr:from>
    <xdr:to>
      <xdr:col>116</xdr:col>
      <xdr:colOff>63500</xdr:colOff>
      <xdr:row>76</xdr:row>
      <xdr:rowOff>17301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27710"/>
          <a:ext cx="838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17301</xdr:rowOff>
    </xdr:from>
    <xdr:to>
      <xdr:col>111</xdr:col>
      <xdr:colOff>177800</xdr:colOff>
      <xdr:row>76</xdr:row>
      <xdr:rowOff>20534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4750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94274</xdr:rowOff>
    </xdr:from>
    <xdr:to>
      <xdr:col>107</xdr:col>
      <xdr:colOff>50800</xdr:colOff>
      <xdr:row>76</xdr:row>
      <xdr:rowOff>20534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53024"/>
          <a:ext cx="8890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74353</xdr:rowOff>
    </xdr:from>
    <xdr:to>
      <xdr:col>102</xdr:col>
      <xdr:colOff>114300</xdr:colOff>
      <xdr:row>75</xdr:row>
      <xdr:rowOff>94274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3310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118161</xdr:rowOff>
    </xdr:from>
    <xdr:to>
      <xdr:col>116</xdr:col>
      <xdr:colOff>114300</xdr:colOff>
      <xdr:row>76</xdr:row>
      <xdr:rowOff>48310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76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96588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137951</xdr:rowOff>
    </xdr:from>
    <xdr:to>
      <xdr:col>112</xdr:col>
      <xdr:colOff>38100</xdr:colOff>
      <xdr:row>76</xdr:row>
      <xdr:rowOff>68101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59228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8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141184</xdr:rowOff>
    </xdr:from>
    <xdr:to>
      <xdr:col>107</xdr:col>
      <xdr:colOff>101600</xdr:colOff>
      <xdr:row>76</xdr:row>
      <xdr:rowOff>71335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9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43474</xdr:rowOff>
    </xdr:from>
    <xdr:to>
      <xdr:col>102</xdr:col>
      <xdr:colOff>165100</xdr:colOff>
      <xdr:row>75</xdr:row>
      <xdr:rowOff>145074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136200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23553</xdr:rowOff>
    </xdr:from>
    <xdr:to>
      <xdr:col>98</xdr:col>
      <xdr:colOff>38100</xdr:colOff>
      <xdr:row>75</xdr:row>
      <xdr:rowOff>125153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116281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歳出決算総額は、市民一人当たり</a:t>
          </a:r>
          <a:r>
            <a:rPr kumimoji="1" lang="en-US" altLang="ja-JP" sz="1100">
              <a:solidFill>
                <a:schemeClr val="tx1"/>
              </a:solidFill>
              <a:effectLst/>
              <a:latin typeface="+mn-lt"/>
              <a:ea typeface="+mn-ea"/>
              <a:cs typeface="+mn-cs"/>
            </a:rPr>
            <a:t>519,636</a:t>
          </a:r>
          <a:r>
            <a:rPr kumimoji="1" lang="ja-JP" altLang="ja-JP" sz="1100">
              <a:solidFill>
                <a:schemeClr val="tx1"/>
              </a:solidFill>
              <a:effectLst/>
              <a:latin typeface="+mn-lt"/>
              <a:ea typeface="+mn-ea"/>
              <a:cs typeface="+mn-cs"/>
            </a:rPr>
            <a:t>円（</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月</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日時点住民基本台帳人口ベース）となっている。主な構成項目である扶助費は、市民一人当たり</a:t>
          </a:r>
          <a:r>
            <a:rPr kumimoji="1" lang="en-US" altLang="ja-JP" sz="1100">
              <a:solidFill>
                <a:schemeClr val="tx1"/>
              </a:solidFill>
              <a:effectLst/>
              <a:latin typeface="+mn-lt"/>
              <a:ea typeface="+mn-ea"/>
              <a:cs typeface="+mn-cs"/>
            </a:rPr>
            <a:t>198,018</a:t>
          </a:r>
          <a:r>
            <a:rPr kumimoji="1" lang="ja-JP" altLang="ja-JP" sz="1100">
              <a:solidFill>
                <a:schemeClr val="tx1"/>
              </a:solidFill>
              <a:effectLst/>
              <a:latin typeface="+mn-lt"/>
              <a:ea typeface="+mn-ea"/>
              <a:cs typeface="+mn-cs"/>
            </a:rPr>
            <a:t>円となっており、類似団体の中でも最高額となっている。扶助費の主なものとしては、教育・保育給付費や</a:t>
          </a:r>
          <a:r>
            <a:rPr kumimoji="1" lang="ja-JP" altLang="ja-JP" sz="1100">
              <a:solidFill>
                <a:schemeClr val="dk1"/>
              </a:solidFill>
              <a:effectLst/>
              <a:latin typeface="+mn-lt"/>
              <a:ea typeface="+mn-ea"/>
              <a:cs typeface="+mn-cs"/>
            </a:rPr>
            <a:t>児童扶養手当費</a:t>
          </a:r>
          <a:r>
            <a:rPr kumimoji="1" lang="ja-JP" altLang="en-US" sz="1100">
              <a:solidFill>
                <a:schemeClr val="dk1"/>
              </a:solidFill>
              <a:effectLst/>
              <a:latin typeface="+mn-lt"/>
              <a:ea typeface="+mn-ea"/>
              <a:cs typeface="+mn-cs"/>
            </a:rPr>
            <a:t>、</a:t>
          </a:r>
          <a:r>
            <a:rPr kumimoji="1" lang="ja-JP" altLang="ja-JP" sz="1100">
              <a:solidFill>
                <a:schemeClr val="tx1"/>
              </a:solidFill>
              <a:effectLst/>
              <a:latin typeface="+mn-lt"/>
              <a:ea typeface="+mn-ea"/>
              <a:cs typeface="+mn-cs"/>
            </a:rPr>
            <a:t>障害者立支援給付費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生活保護費などが挙げられるが、年々増加し続けており、社会保障費や子育て支援施策に係る経費は今後も伸びていくものと見込まれる。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扶助費に次いで大きな構成項目である普通建設事業費については、市民一人当たり</a:t>
          </a:r>
          <a:r>
            <a:rPr kumimoji="1" lang="en-US" altLang="ja-JP" sz="1100">
              <a:solidFill>
                <a:schemeClr val="tx1"/>
              </a:solidFill>
              <a:effectLst/>
              <a:latin typeface="+mn-lt"/>
              <a:ea typeface="+mn-ea"/>
              <a:cs typeface="+mn-cs"/>
            </a:rPr>
            <a:t>101,208</a:t>
          </a:r>
          <a:r>
            <a:rPr kumimoji="1" lang="ja-JP" altLang="ja-JP" sz="1100">
              <a:solidFill>
                <a:schemeClr val="tx1"/>
              </a:solidFill>
              <a:effectLst/>
              <a:latin typeface="+mn-lt"/>
              <a:ea typeface="+mn-ea"/>
              <a:cs typeface="+mn-cs"/>
            </a:rPr>
            <a:t>円となっており、類似団体平均値を上回っている。普通建設事業費の主なものとしては、</a:t>
          </a:r>
          <a:r>
            <a:rPr kumimoji="1" lang="ja-JP" altLang="en-US" sz="1100">
              <a:solidFill>
                <a:schemeClr val="tx1"/>
              </a:solidFill>
              <a:effectLst/>
              <a:latin typeface="+mn-lt"/>
              <a:ea typeface="+mn-ea"/>
              <a:cs typeface="+mn-cs"/>
            </a:rPr>
            <a:t>沖縄アリーナ整備事業、</a:t>
          </a:r>
          <a:r>
            <a:rPr kumimoji="1" lang="ja-JP" altLang="ja-JP" sz="1100">
              <a:solidFill>
                <a:schemeClr val="tx1"/>
              </a:solidFill>
              <a:effectLst/>
              <a:latin typeface="+mn-lt"/>
              <a:ea typeface="+mn-ea"/>
              <a:cs typeface="+mn-cs"/>
            </a:rPr>
            <a:t>老朽化した</a:t>
          </a:r>
          <a:r>
            <a:rPr kumimoji="1" lang="ja-JP" altLang="en-US" sz="1100">
              <a:solidFill>
                <a:schemeClr val="tx1"/>
              </a:solidFill>
              <a:effectLst/>
              <a:latin typeface="+mn-lt"/>
              <a:ea typeface="+mn-ea"/>
              <a:cs typeface="+mn-cs"/>
            </a:rPr>
            <a:t>市保育所施設等の整備や</a:t>
          </a:r>
          <a:r>
            <a:rPr kumimoji="1" lang="ja-JP" altLang="ja-JP" sz="1100">
              <a:solidFill>
                <a:schemeClr val="tx1"/>
              </a:solidFill>
              <a:effectLst/>
              <a:latin typeface="+mn-lt"/>
              <a:ea typeface="+mn-ea"/>
              <a:cs typeface="+mn-cs"/>
            </a:rPr>
            <a:t>小中学校の建替にかかる建設費に係る建設費がある。公共施設の整備更新時期が集中している事もあり、普通建設事業費はしばらく高い水準を推移するものと見込まれる。今後は、維持管理にかかる費用の節減に努める必要がある為、公共施設等総合管理計画に基づいた適切な管理運営を図っていく。</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142,634
140,862
49.72
75,935,323
74,117,831
1,335,795
29,710,215
40,792,539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60452</xdr:rowOff>
    </xdr:from>
    <xdr:to>
      <xdr:col>24</xdr:col>
      <xdr:colOff>63500</xdr:colOff>
      <xdr:row>36</xdr:row>
      <xdr:rowOff>155702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2652"/>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75963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5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84836</xdr:rowOff>
    </xdr:from>
    <xdr:to>
      <xdr:col>19</xdr:col>
      <xdr:colOff>177800</xdr:colOff>
      <xdr:row>36</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703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39116</xdr:rowOff>
    </xdr:from>
    <xdr:to>
      <xdr:col>15</xdr:col>
      <xdr:colOff>50800</xdr:colOff>
      <xdr:row>36</xdr:row>
      <xdr:rowOff>84836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1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36</xdr:row>
      <xdr:rowOff>39116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2157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19575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9652</xdr:rowOff>
    </xdr:from>
    <xdr:to>
      <xdr:col>24</xdr:col>
      <xdr:colOff>114300</xdr:colOff>
      <xdr:row>36</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34036</xdr:rowOff>
    </xdr:from>
    <xdr:to>
      <xdr:col>15</xdr:col>
      <xdr:colOff>101600</xdr:colOff>
      <xdr:row>36</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126763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159766</xdr:rowOff>
    </xdr:from>
    <xdr:to>
      <xdr:col>10</xdr:col>
      <xdr:colOff>165100</xdr:colOff>
      <xdr:row>36</xdr:row>
      <xdr:rowOff>89916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81043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141478</xdr:rowOff>
    </xdr:from>
    <xdr:to>
      <xdr:col>6</xdr:col>
      <xdr:colOff>38100</xdr:colOff>
      <xdr:row>35</xdr:row>
      <xdr:rowOff>71628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62755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163360</xdr:rowOff>
    </xdr:from>
    <xdr:to>
      <xdr:col>24</xdr:col>
      <xdr:colOff>63500</xdr:colOff>
      <xdr:row>57</xdr:row>
      <xdr:rowOff>40545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64560"/>
          <a:ext cx="8382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115149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0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11399</xdr:rowOff>
    </xdr:from>
    <xdr:to>
      <xdr:col>19</xdr:col>
      <xdr:colOff>177800</xdr:colOff>
      <xdr:row>57</xdr:row>
      <xdr:rowOff>40545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8404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85031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11399</xdr:rowOff>
    </xdr:from>
    <xdr:to>
      <xdr:col>15</xdr:col>
      <xdr:colOff>50800</xdr:colOff>
      <xdr:row>57</xdr:row>
      <xdr:rowOff>23895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84049"/>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80573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78149</xdr:rowOff>
    </xdr:from>
    <xdr:to>
      <xdr:col>10</xdr:col>
      <xdr:colOff>114300</xdr:colOff>
      <xdr:row>57</xdr:row>
      <xdr:rowOff>23895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79349"/>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79621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12451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112560</xdr:rowOff>
    </xdr:from>
    <xdr:to>
      <xdr:col>24</xdr:col>
      <xdr:colOff>114300</xdr:colOff>
      <xdr:row>57</xdr:row>
      <xdr:rowOff>42710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90987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161195</xdr:rowOff>
    </xdr:from>
    <xdr:to>
      <xdr:col>20</xdr:col>
      <xdr:colOff>38100</xdr:colOff>
      <xdr:row>57</xdr:row>
      <xdr:rowOff>91345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82472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132049</xdr:rowOff>
    </xdr:from>
    <xdr:to>
      <xdr:col>15</xdr:col>
      <xdr:colOff>101600</xdr:colOff>
      <xdr:row>57</xdr:row>
      <xdr:rowOff>62199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53326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144545</xdr:rowOff>
    </xdr:from>
    <xdr:to>
      <xdr:col>10</xdr:col>
      <xdr:colOff>165100</xdr:colOff>
      <xdr:row>57</xdr:row>
      <xdr:rowOff>74695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65822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27349</xdr:rowOff>
    </xdr:from>
    <xdr:to>
      <xdr:col>6</xdr:col>
      <xdr:colOff>38100</xdr:colOff>
      <xdr:row>56</xdr:row>
      <xdr:rowOff>128949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120076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11390</xdr:rowOff>
    </xdr:from>
    <xdr:to>
      <xdr:col>24</xdr:col>
      <xdr:colOff>63500</xdr:colOff>
      <xdr:row>70</xdr:row>
      <xdr:rowOff>161373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012890"/>
          <a:ext cx="838200" cy="1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161373</xdr:rowOff>
    </xdr:from>
    <xdr:to>
      <xdr:col>19</xdr:col>
      <xdr:colOff>177800</xdr:colOff>
      <xdr:row>71</xdr:row>
      <xdr:rowOff>15733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162873"/>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15733</xdr:rowOff>
    </xdr:from>
    <xdr:to>
      <xdr:col>15</xdr:col>
      <xdr:colOff>50800</xdr:colOff>
      <xdr:row>72</xdr:row>
      <xdr:rowOff>48685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188683"/>
          <a:ext cx="889000" cy="2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48685</xdr:rowOff>
    </xdr:from>
    <xdr:to>
      <xdr:col>10</xdr:col>
      <xdr:colOff>114300</xdr:colOff>
      <xdr:row>72</xdr:row>
      <xdr:rowOff>123317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393085"/>
          <a:ext cx="889000" cy="7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132040</xdr:rowOff>
    </xdr:from>
    <xdr:to>
      <xdr:col>24</xdr:col>
      <xdr:colOff>114300</xdr:colOff>
      <xdr:row>70</xdr:row>
      <xdr:rowOff>62190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19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85067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19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110573</xdr:rowOff>
    </xdr:from>
    <xdr:to>
      <xdr:col>20</xdr:col>
      <xdr:colOff>38100</xdr:colOff>
      <xdr:row>71</xdr:row>
      <xdr:rowOff>40723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1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57250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188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136383</xdr:rowOff>
    </xdr:from>
    <xdr:to>
      <xdr:col>15</xdr:col>
      <xdr:colOff>101600</xdr:colOff>
      <xdr:row>71</xdr:row>
      <xdr:rowOff>66533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83060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19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169335</xdr:rowOff>
    </xdr:from>
    <xdr:to>
      <xdr:col>10</xdr:col>
      <xdr:colOff>165100</xdr:colOff>
      <xdr:row>72</xdr:row>
      <xdr:rowOff>99485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3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116012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72517</xdr:rowOff>
    </xdr:from>
    <xdr:to>
      <xdr:col>6</xdr:col>
      <xdr:colOff>38100</xdr:colOff>
      <xdr:row>73</xdr:row>
      <xdr:rowOff>2667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19194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19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119241</xdr:rowOff>
    </xdr:from>
    <xdr:to>
      <xdr:col>24</xdr:col>
      <xdr:colOff>63500</xdr:colOff>
      <xdr:row>98</xdr:row>
      <xdr:rowOff>129832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21341"/>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129832</xdr:rowOff>
    </xdr:from>
    <xdr:to>
      <xdr:col>19</xdr:col>
      <xdr:colOff>177800</xdr:colOff>
      <xdr:row>98</xdr:row>
      <xdr:rowOff>154863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31932"/>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154863</xdr:rowOff>
    </xdr:from>
    <xdr:to>
      <xdr:col>15</xdr:col>
      <xdr:colOff>50800</xdr:colOff>
      <xdr:row>98</xdr:row>
      <xdr:rowOff>158978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5696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154806</xdr:rowOff>
    </xdr:from>
    <xdr:to>
      <xdr:col>10</xdr:col>
      <xdr:colOff>114300</xdr:colOff>
      <xdr:row>98</xdr:row>
      <xdr:rowOff>158978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5690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68441</xdr:rowOff>
    </xdr:from>
    <xdr:to>
      <xdr:col>24</xdr:col>
      <xdr:colOff>114300</xdr:colOff>
      <xdr:row>98</xdr:row>
      <xdr:rowOff>170041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46868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79032</xdr:rowOff>
    </xdr:from>
    <xdr:to>
      <xdr:col>20</xdr:col>
      <xdr:colOff>38100</xdr:colOff>
      <xdr:row>99</xdr:row>
      <xdr:rowOff>9182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104063</xdr:rowOff>
    </xdr:from>
    <xdr:to>
      <xdr:col>15</xdr:col>
      <xdr:colOff>101600</xdr:colOff>
      <xdr:row>99</xdr:row>
      <xdr:rowOff>34213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25340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108178</xdr:rowOff>
    </xdr:from>
    <xdr:to>
      <xdr:col>10</xdr:col>
      <xdr:colOff>165100</xdr:colOff>
      <xdr:row>99</xdr:row>
      <xdr:rowOff>38328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29455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0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104006</xdr:rowOff>
    </xdr:from>
    <xdr:to>
      <xdr:col>6</xdr:col>
      <xdr:colOff>38100</xdr:colOff>
      <xdr:row>99</xdr:row>
      <xdr:rowOff>34156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25283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134747</xdr:rowOff>
    </xdr:from>
    <xdr:to>
      <xdr:col>55</xdr:col>
      <xdr:colOff>0</xdr:colOff>
      <xdr:row>37</xdr:row>
      <xdr:rowOff>2286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06947"/>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134747</xdr:rowOff>
    </xdr:from>
    <xdr:to>
      <xdr:col>50</xdr:col>
      <xdr:colOff>114300</xdr:colOff>
      <xdr:row>36</xdr:row>
      <xdr:rowOff>150114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06947"/>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73550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5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150114</xdr:rowOff>
    </xdr:from>
    <xdr:to>
      <xdr:col>45</xdr:col>
      <xdr:colOff>177800</xdr:colOff>
      <xdr:row>37</xdr:row>
      <xdr:rowOff>91567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22314"/>
          <a:ext cx="8890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67200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42672</xdr:rowOff>
    </xdr:from>
    <xdr:to>
      <xdr:col>41</xdr:col>
      <xdr:colOff>50800</xdr:colOff>
      <xdr:row>37</xdr:row>
      <xdr:rowOff>91567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86322"/>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74820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57421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122936</xdr:rowOff>
    </xdr:from>
    <xdr:to>
      <xdr:col>55</xdr:col>
      <xdr:colOff>50800</xdr:colOff>
      <xdr:row>37</xdr:row>
      <xdr:rowOff>53086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145813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83947</xdr:rowOff>
    </xdr:from>
    <xdr:to>
      <xdr:col>50</xdr:col>
      <xdr:colOff>165100</xdr:colOff>
      <xdr:row>37</xdr:row>
      <xdr:rowOff>14097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30624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99314</xdr:rowOff>
    </xdr:from>
    <xdr:to>
      <xdr:col>46</xdr:col>
      <xdr:colOff>38100</xdr:colOff>
      <xdr:row>37</xdr:row>
      <xdr:rowOff>29464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45991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40767</xdr:rowOff>
    </xdr:from>
    <xdr:to>
      <xdr:col>41</xdr:col>
      <xdr:colOff>101600</xdr:colOff>
      <xdr:row>37</xdr:row>
      <xdr:rowOff>142367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158894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163322</xdr:rowOff>
    </xdr:from>
    <xdr:to>
      <xdr:col>36</xdr:col>
      <xdr:colOff>165100</xdr:colOff>
      <xdr:row>37</xdr:row>
      <xdr:rowOff>93472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109999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78253</xdr:rowOff>
    </xdr:from>
    <xdr:to>
      <xdr:col>55</xdr:col>
      <xdr:colOff>0</xdr:colOff>
      <xdr:row>58</xdr:row>
      <xdr:rowOff>85773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22353"/>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78253</xdr:rowOff>
    </xdr:from>
    <xdr:to>
      <xdr:col>50</xdr:col>
      <xdr:colOff>114300</xdr:colOff>
      <xdr:row>58</xdr:row>
      <xdr:rowOff>83990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22353"/>
          <a:ext cx="8890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83990</xdr:rowOff>
    </xdr:from>
    <xdr:to>
      <xdr:col>45</xdr:col>
      <xdr:colOff>177800</xdr:colOff>
      <xdr:row>58</xdr:row>
      <xdr:rowOff>89934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809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89934</xdr:rowOff>
    </xdr:from>
    <xdr:to>
      <xdr:col>41</xdr:col>
      <xdr:colOff>50800</xdr:colOff>
      <xdr:row>58</xdr:row>
      <xdr:rowOff>90117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40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34973</xdr:rowOff>
    </xdr:from>
    <xdr:to>
      <xdr:col>55</xdr:col>
      <xdr:colOff>50800</xdr:colOff>
      <xdr:row>58</xdr:row>
      <xdr:rowOff>136573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121350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27453</xdr:rowOff>
    </xdr:from>
    <xdr:to>
      <xdr:col>50</xdr:col>
      <xdr:colOff>165100</xdr:colOff>
      <xdr:row>58</xdr:row>
      <xdr:rowOff>129053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120180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33190</xdr:rowOff>
    </xdr:from>
    <xdr:to>
      <xdr:col>46</xdr:col>
      <xdr:colOff>38100</xdr:colOff>
      <xdr:row>58</xdr:row>
      <xdr:rowOff>134790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125917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7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39134</xdr:rowOff>
    </xdr:from>
    <xdr:to>
      <xdr:col>41</xdr:col>
      <xdr:colOff>101600</xdr:colOff>
      <xdr:row>58</xdr:row>
      <xdr:rowOff>140734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131861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39317</xdr:rowOff>
    </xdr:from>
    <xdr:to>
      <xdr:col>36</xdr:col>
      <xdr:colOff>165100</xdr:colOff>
      <xdr:row>58</xdr:row>
      <xdr:rowOff>140917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132044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7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46954</xdr:rowOff>
    </xdr:from>
    <xdr:to>
      <xdr:col>55</xdr:col>
      <xdr:colOff>0</xdr:colOff>
      <xdr:row>75</xdr:row>
      <xdr:rowOff>126311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219904"/>
          <a:ext cx="838200" cy="76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126311</xdr:rowOff>
    </xdr:from>
    <xdr:to>
      <xdr:col>50</xdr:col>
      <xdr:colOff>114300</xdr:colOff>
      <xdr:row>76</xdr:row>
      <xdr:rowOff>141464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85061"/>
          <a:ext cx="889000" cy="18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119224</xdr:rowOff>
    </xdr:from>
    <xdr:to>
      <xdr:col>45</xdr:col>
      <xdr:colOff>177800</xdr:colOff>
      <xdr:row>76</xdr:row>
      <xdr:rowOff>141464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149424"/>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119224</xdr:rowOff>
    </xdr:from>
    <xdr:to>
      <xdr:col>41</xdr:col>
      <xdr:colOff>50800</xdr:colOff>
      <xdr:row>77</xdr:row>
      <xdr:rowOff>106456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49424"/>
          <a:ext cx="889000" cy="1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167604</xdr:rowOff>
    </xdr:from>
    <xdr:to>
      <xdr:col>55</xdr:col>
      <xdr:colOff>50800</xdr:colOff>
      <xdr:row>71</xdr:row>
      <xdr:rowOff>97754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1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120631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12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75511</xdr:rowOff>
    </xdr:from>
    <xdr:to>
      <xdr:col>50</xdr:col>
      <xdr:colOff>165100</xdr:colOff>
      <xdr:row>76</xdr:row>
      <xdr:rowOff>5662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34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22188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0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90664</xdr:rowOff>
    </xdr:from>
    <xdr:to>
      <xdr:col>46</xdr:col>
      <xdr:colOff>38100</xdr:colOff>
      <xdr:row>77</xdr:row>
      <xdr:rowOff>20814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37340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9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68424</xdr:rowOff>
    </xdr:from>
    <xdr:to>
      <xdr:col>41</xdr:col>
      <xdr:colOff>101600</xdr:colOff>
      <xdr:row>76</xdr:row>
      <xdr:rowOff>170024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15101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55656</xdr:rowOff>
    </xdr:from>
    <xdr:to>
      <xdr:col>36</xdr:col>
      <xdr:colOff>165100</xdr:colOff>
      <xdr:row>77</xdr:row>
      <xdr:rowOff>157256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148383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35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140866</xdr:rowOff>
    </xdr:from>
    <xdr:to>
      <xdr:col>55</xdr:col>
      <xdr:colOff>0</xdr:colOff>
      <xdr:row>97</xdr:row>
      <xdr:rowOff>60193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00066"/>
          <a:ext cx="8382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58045</xdr:rowOff>
    </xdr:from>
    <xdr:to>
      <xdr:col>50</xdr:col>
      <xdr:colOff>114300</xdr:colOff>
      <xdr:row>96</xdr:row>
      <xdr:rowOff>140866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45795"/>
          <a:ext cx="889000" cy="25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58045</xdr:rowOff>
    </xdr:from>
    <xdr:to>
      <xdr:col>45</xdr:col>
      <xdr:colOff>177800</xdr:colOff>
      <xdr:row>95</xdr:row>
      <xdr:rowOff>116452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45795"/>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116452</xdr:rowOff>
    </xdr:from>
    <xdr:to>
      <xdr:col>41</xdr:col>
      <xdr:colOff>50800</xdr:colOff>
      <xdr:row>95</xdr:row>
      <xdr:rowOff>165418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04202"/>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9393</xdr:rowOff>
    </xdr:from>
    <xdr:to>
      <xdr:col>55</xdr:col>
      <xdr:colOff>50800</xdr:colOff>
      <xdr:row>97</xdr:row>
      <xdr:rowOff>110993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159270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90066</xdr:rowOff>
    </xdr:from>
    <xdr:to>
      <xdr:col>50</xdr:col>
      <xdr:colOff>165100</xdr:colOff>
      <xdr:row>97</xdr:row>
      <xdr:rowOff>20216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11343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7245</xdr:rowOff>
    </xdr:from>
    <xdr:to>
      <xdr:col>46</xdr:col>
      <xdr:colOff>38100</xdr:colOff>
      <xdr:row>95</xdr:row>
      <xdr:rowOff>108845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99972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3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65652</xdr:rowOff>
    </xdr:from>
    <xdr:to>
      <xdr:col>41</xdr:col>
      <xdr:colOff>101600</xdr:colOff>
      <xdr:row>95</xdr:row>
      <xdr:rowOff>167252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158379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114618</xdr:rowOff>
    </xdr:from>
    <xdr:to>
      <xdr:col>36</xdr:col>
      <xdr:colOff>165100</xdr:colOff>
      <xdr:row>96</xdr:row>
      <xdr:rowOff>44768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35895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130404</xdr:rowOff>
    </xdr:from>
    <xdr:to>
      <xdr:col>85</xdr:col>
      <xdr:colOff>127000</xdr:colOff>
      <xdr:row>37</xdr:row>
      <xdr:rowOff>156845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74054"/>
          <a:ext cx="8382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130404</xdr:rowOff>
    </xdr:from>
    <xdr:to>
      <xdr:col>81</xdr:col>
      <xdr:colOff>50800</xdr:colOff>
      <xdr:row>38</xdr:row>
      <xdr:rowOff>22276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74054"/>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7569</xdr:rowOff>
    </xdr:from>
    <xdr:to>
      <xdr:col>76</xdr:col>
      <xdr:colOff>114300</xdr:colOff>
      <xdr:row>38</xdr:row>
      <xdr:rowOff>22276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51219"/>
          <a:ext cx="889000" cy="1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122479</xdr:rowOff>
    </xdr:from>
    <xdr:to>
      <xdr:col>71</xdr:col>
      <xdr:colOff>177800</xdr:colOff>
      <xdr:row>37</xdr:row>
      <xdr:rowOff>7569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23229"/>
          <a:ext cx="889000" cy="2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106045</xdr:rowOff>
    </xdr:from>
    <xdr:to>
      <xdr:col>85</xdr:col>
      <xdr:colOff>177800</xdr:colOff>
      <xdr:row>38</xdr:row>
      <xdr:rowOff>36195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20972</xdr:rowOff>
    </xdr:from>
    <xdr:ext cx="469744"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79604</xdr:rowOff>
    </xdr:from>
    <xdr:to>
      <xdr:col>81</xdr:col>
      <xdr:colOff>101600</xdr:colOff>
      <xdr:row>38</xdr:row>
      <xdr:rowOff>9754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881</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46428"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142926</xdr:rowOff>
    </xdr:from>
    <xdr:to>
      <xdr:col>76</xdr:col>
      <xdr:colOff>165100</xdr:colOff>
      <xdr:row>38</xdr:row>
      <xdr:rowOff>73076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64203</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5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128219</xdr:rowOff>
    </xdr:from>
    <xdr:to>
      <xdr:col>72</xdr:col>
      <xdr:colOff>38100</xdr:colOff>
      <xdr:row>37</xdr:row>
      <xdr:rowOff>58369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49496</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71679</xdr:rowOff>
    </xdr:from>
    <xdr:to>
      <xdr:col>67</xdr:col>
      <xdr:colOff>101600</xdr:colOff>
      <xdr:row>36</xdr:row>
      <xdr:rowOff>1829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164406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149339</xdr:rowOff>
    </xdr:from>
    <xdr:to>
      <xdr:col>85</xdr:col>
      <xdr:colOff>127000</xdr:colOff>
      <xdr:row>54</xdr:row>
      <xdr:rowOff>92628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236189"/>
          <a:ext cx="838200" cy="1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44317</xdr:rowOff>
    </xdr:from>
    <xdr:to>
      <xdr:col>81</xdr:col>
      <xdr:colOff>50800</xdr:colOff>
      <xdr:row>54</xdr:row>
      <xdr:rowOff>92628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302617"/>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44317</xdr:rowOff>
    </xdr:from>
    <xdr:to>
      <xdr:col>76</xdr:col>
      <xdr:colOff>114300</xdr:colOff>
      <xdr:row>54</xdr:row>
      <xdr:rowOff>84207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302617"/>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84207</xdr:rowOff>
    </xdr:from>
    <xdr:to>
      <xdr:col>71</xdr:col>
      <xdr:colOff>177800</xdr:colOff>
      <xdr:row>56</xdr:row>
      <xdr:rowOff>14218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42507"/>
          <a:ext cx="889000" cy="2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98539</xdr:rowOff>
    </xdr:from>
    <xdr:to>
      <xdr:col>85</xdr:col>
      <xdr:colOff>177800</xdr:colOff>
      <xdr:row>54</xdr:row>
      <xdr:rowOff>28689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1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121416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41828</xdr:rowOff>
    </xdr:from>
    <xdr:to>
      <xdr:col>81</xdr:col>
      <xdr:colOff>101600</xdr:colOff>
      <xdr:row>54</xdr:row>
      <xdr:rowOff>143428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3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159955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164967</xdr:rowOff>
    </xdr:from>
    <xdr:to>
      <xdr:col>76</xdr:col>
      <xdr:colOff>165100</xdr:colOff>
      <xdr:row>54</xdr:row>
      <xdr:rowOff>95117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111644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33407</xdr:rowOff>
    </xdr:from>
    <xdr:to>
      <xdr:col>72</xdr:col>
      <xdr:colOff>38100</xdr:colOff>
      <xdr:row>54</xdr:row>
      <xdr:rowOff>135007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151534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134868</xdr:rowOff>
    </xdr:from>
    <xdr:to>
      <xdr:col>67</xdr:col>
      <xdr:colOff>101600</xdr:colOff>
      <xdr:row>56</xdr:row>
      <xdr:rowOff>65018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56145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115057</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488157"/>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64257</xdr:rowOff>
    </xdr:from>
    <xdr:to>
      <xdr:col>67</xdr:col>
      <xdr:colOff>101600</xdr:colOff>
      <xdr:row>78</xdr:row>
      <xdr:rowOff>165857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156984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530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122822</xdr:rowOff>
    </xdr:from>
    <xdr:to>
      <xdr:col>85</xdr:col>
      <xdr:colOff>127000</xdr:colOff>
      <xdr:row>98</xdr:row>
      <xdr:rowOff>135432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24922"/>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135432</xdr:rowOff>
    </xdr:from>
    <xdr:to>
      <xdr:col>81</xdr:col>
      <xdr:colOff>50800</xdr:colOff>
      <xdr:row>98</xdr:row>
      <xdr:rowOff>153949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3753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148768</xdr:rowOff>
    </xdr:from>
    <xdr:to>
      <xdr:col>76</xdr:col>
      <xdr:colOff>114300</xdr:colOff>
      <xdr:row>98</xdr:row>
      <xdr:rowOff>153949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5086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142196</xdr:rowOff>
    </xdr:from>
    <xdr:to>
      <xdr:col>71</xdr:col>
      <xdr:colOff>177800</xdr:colOff>
      <xdr:row>98</xdr:row>
      <xdr:rowOff>148768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44296"/>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72022</xdr:rowOff>
    </xdr:from>
    <xdr:to>
      <xdr:col>85</xdr:col>
      <xdr:colOff>177800</xdr:colOff>
      <xdr:row>99</xdr:row>
      <xdr:rowOff>2172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158399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84632</xdr:rowOff>
    </xdr:from>
    <xdr:to>
      <xdr:col>81</xdr:col>
      <xdr:colOff>101600</xdr:colOff>
      <xdr:row>99</xdr:row>
      <xdr:rowOff>14782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7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103149</xdr:rowOff>
    </xdr:from>
    <xdr:to>
      <xdr:col>76</xdr:col>
      <xdr:colOff>165100</xdr:colOff>
      <xdr:row>99</xdr:row>
      <xdr:rowOff>33299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9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24426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97968</xdr:rowOff>
    </xdr:from>
    <xdr:to>
      <xdr:col>72</xdr:col>
      <xdr:colOff>38100</xdr:colOff>
      <xdr:row>99</xdr:row>
      <xdr:rowOff>28118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9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19245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91396</xdr:rowOff>
    </xdr:from>
    <xdr:to>
      <xdr:col>67</xdr:col>
      <xdr:colOff>101600</xdr:colOff>
      <xdr:row>99</xdr:row>
      <xdr:rowOff>21546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12673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8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主な構成項目である民生費は、市民一人当たり</a:t>
          </a:r>
          <a:r>
            <a:rPr kumimoji="1" lang="en-US" altLang="ja-JP" sz="1100">
              <a:solidFill>
                <a:schemeClr val="tx1"/>
              </a:solidFill>
              <a:effectLst/>
              <a:latin typeface="+mn-lt"/>
              <a:ea typeface="+mn-ea"/>
              <a:cs typeface="+mn-cs"/>
            </a:rPr>
            <a:t>269,787</a:t>
          </a:r>
          <a:r>
            <a:rPr kumimoji="1" lang="ja-JP" altLang="ja-JP" sz="1100">
              <a:solidFill>
                <a:schemeClr val="tx1"/>
              </a:solidFill>
              <a:effectLst/>
              <a:latin typeface="+mn-lt"/>
              <a:ea typeface="+mn-ea"/>
              <a:cs typeface="+mn-cs"/>
            </a:rPr>
            <a:t>円となっており、類似団体平均を上回っている。民生費の主なものとしては、教育・保育給付費や</a:t>
          </a:r>
          <a:r>
            <a:rPr kumimoji="1" lang="ja-JP" altLang="en-US" sz="1100">
              <a:solidFill>
                <a:schemeClr val="tx1"/>
              </a:solidFill>
              <a:effectLst/>
              <a:latin typeface="+mn-lt"/>
              <a:ea typeface="+mn-ea"/>
              <a:cs typeface="+mn-cs"/>
            </a:rPr>
            <a:t>児童扶養手当費</a:t>
          </a:r>
          <a:r>
            <a:rPr kumimoji="1" lang="ja-JP" altLang="ja-JP" sz="1100">
              <a:solidFill>
                <a:schemeClr val="tx1"/>
              </a:solidFill>
              <a:effectLst/>
              <a:latin typeface="+mn-lt"/>
              <a:ea typeface="+mn-ea"/>
              <a:cs typeface="+mn-cs"/>
            </a:rPr>
            <a:t>などが挙げられるが、年々増加し続けており、社会保障費や子育て支援施策に係る経費は今後も伸びていくものと見込まれる。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民生費に次いで大きな構成項目である教育費については、市民一人当たり</a:t>
          </a:r>
          <a:r>
            <a:rPr kumimoji="1" lang="en-US" altLang="ja-JP" sz="1100">
              <a:solidFill>
                <a:schemeClr val="tx1"/>
              </a:solidFill>
              <a:effectLst/>
              <a:latin typeface="+mn-lt"/>
              <a:ea typeface="+mn-ea"/>
              <a:cs typeface="+mn-cs"/>
            </a:rPr>
            <a:t>68,494</a:t>
          </a:r>
          <a:r>
            <a:rPr kumimoji="1" lang="ja-JP" altLang="ja-JP" sz="1100">
              <a:solidFill>
                <a:schemeClr val="tx1"/>
              </a:solidFill>
              <a:effectLst/>
              <a:latin typeface="+mn-lt"/>
              <a:ea typeface="+mn-ea"/>
              <a:cs typeface="+mn-cs"/>
            </a:rPr>
            <a:t>円となっており、類似団体平均値を上回っている。教育費の主なものとしては、老朽化した小中学校にかかる建設費用となっている。特に幼稚園、小学校、中学校といった教育施設は、更新時期が集中しており、計画的に建て替えを進めていくが、しばらくの間、教育費は建設費用を中心に高い水準で推移していくものと見込まれ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債費については、類似団体平均値を下回っているが、近年、集中している公共施設の更新整備に伴い、今後は増加していくものと見込まれる為、中長期的な視点で健全な財政運営が図られるよう、適切な地方債発行に努めていく。</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実質収支比率については、実質収支（分子）が</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し、標準財政規模（分母）</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増</a:t>
          </a:r>
          <a:r>
            <a:rPr kumimoji="1" lang="ja-JP" altLang="en-US" sz="1100">
              <a:solidFill>
                <a:schemeClr val="tx1"/>
              </a:solidFill>
              <a:effectLst/>
              <a:latin typeface="+mn-lt"/>
              <a:ea typeface="+mn-ea"/>
              <a:cs typeface="+mn-cs"/>
            </a:rPr>
            <a:t>加</a:t>
          </a:r>
          <a:r>
            <a:rPr kumimoji="1" lang="ja-JP" altLang="ja-JP" sz="1100">
              <a:solidFill>
                <a:schemeClr val="tx1"/>
              </a:solidFill>
              <a:effectLst/>
              <a:latin typeface="+mn-lt"/>
              <a:ea typeface="+mn-ea"/>
              <a:cs typeface="+mn-cs"/>
            </a:rPr>
            <a:t>となっているため、実質収支比率は、前年度と比較して</a:t>
          </a:r>
          <a:r>
            <a:rPr kumimoji="1" lang="en-US" altLang="ja-JP" sz="1100">
              <a:solidFill>
                <a:schemeClr val="tx1"/>
              </a:solidFill>
              <a:effectLst/>
              <a:latin typeface="+mn-lt"/>
              <a:ea typeface="+mn-ea"/>
              <a:cs typeface="+mn-cs"/>
            </a:rPr>
            <a:t>0.95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また、実質単年度収支においては、前年度と比較して</a:t>
          </a:r>
          <a:r>
            <a:rPr kumimoji="1" lang="en-US" altLang="ja-JP" sz="1100">
              <a:solidFill>
                <a:schemeClr val="tx1"/>
              </a:solidFill>
              <a:effectLst/>
              <a:latin typeface="+mn-lt"/>
              <a:ea typeface="+mn-ea"/>
              <a:cs typeface="+mn-cs"/>
            </a:rPr>
            <a:t>3.72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a:t>
          </a:r>
          <a:r>
            <a:rPr kumimoji="1" lang="ja-JP" altLang="en-US" sz="1100">
              <a:solidFill>
                <a:schemeClr val="tx1"/>
              </a:solidFill>
              <a:effectLst/>
              <a:latin typeface="+mn-lt"/>
              <a:ea typeface="+mn-ea"/>
              <a:cs typeface="+mn-cs"/>
            </a:rPr>
            <a:t>い</a:t>
          </a:r>
          <a:r>
            <a:rPr kumimoji="1" lang="ja-JP" altLang="ja-JP" sz="1100">
              <a:solidFill>
                <a:schemeClr val="tx1"/>
              </a:solidFill>
              <a:effectLst/>
              <a:latin typeface="+mn-lt"/>
              <a:ea typeface="+mn-ea"/>
              <a:cs typeface="+mn-cs"/>
            </a:rPr>
            <a:t>る。今後も、適正な予算執行管理のもと、健全な財政運営に努める。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連結実質赤字比率については、主に水道事業会計の剰余額により黒字となっており、</a:t>
          </a:r>
          <a:r>
            <a:rPr kumimoji="1" lang="ja-JP" altLang="en-US" sz="1100">
              <a:solidFill>
                <a:schemeClr val="tx1"/>
              </a:solidFill>
              <a:effectLst/>
              <a:latin typeface="+mn-lt"/>
              <a:ea typeface="+mn-ea"/>
              <a:cs typeface="+mn-cs"/>
            </a:rPr>
            <a:t>令和元</a:t>
          </a:r>
          <a:r>
            <a:rPr kumimoji="1" lang="ja-JP" altLang="ja-JP" sz="1100">
              <a:solidFill>
                <a:schemeClr val="tx1"/>
              </a:solidFill>
              <a:effectLst/>
              <a:latin typeface="+mn-lt"/>
              <a:ea typeface="+mn-ea"/>
              <a:cs typeface="+mn-cs"/>
            </a:rPr>
            <a:t>年度においても全会計が黒字の状況となっている。</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しかしながら、水道事業会計を除く特別会計では、一般会計からの繰出金により収支が黒字となっている状況である。介護保険事業・後期高齢者医療事業特別会計においては、高齢化などに伴う医療費の増加が今後も続く見込みであり、保険料の適正化や市民の健康づくりによる医療費の低減、保険料の徴収率向上などにより、財源確保と歳出の抑制を図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K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75935323</v>
      </c>
      <c r="BO4" s="462"/>
      <c r="BP4" s="462"/>
      <c r="BQ4" s="462"/>
      <c r="BR4" s="462"/>
      <c r="BS4" s="462"/>
      <c r="BT4" s="462"/>
      <c r="BU4" s="463"/>
      <c r="BV4" s="461">
        <v>70160591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4.5</v>
      </c>
      <c r="CU4" s="646"/>
      <c r="CV4" s="646"/>
      <c r="CW4" s="646"/>
      <c r="CX4" s="646"/>
      <c r="CY4" s="646"/>
      <c r="CZ4" s="646"/>
      <c r="DA4" s="647"/>
      <c r="DB4" s="645">
        <v>5.5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74117831</v>
      </c>
      <c r="BO5" s="467"/>
      <c r="BP5" s="467"/>
      <c r="BQ5" s="467"/>
      <c r="BR5" s="467"/>
      <c r="BS5" s="467"/>
      <c r="BT5" s="467"/>
      <c r="BU5" s="468"/>
      <c r="BV5" s="466">
        <v>67903494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90.4</v>
      </c>
      <c r="CU5" s="437"/>
      <c r="CV5" s="437"/>
      <c r="CW5" s="437"/>
      <c r="CX5" s="437"/>
      <c r="CY5" s="437"/>
      <c r="CZ5" s="437"/>
      <c r="DA5" s="438"/>
      <c r="DB5" s="436">
        <v>90.7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1817492</v>
      </c>
      <c r="BO6" s="467"/>
      <c r="BP6" s="467"/>
      <c r="BQ6" s="467"/>
      <c r="BR6" s="467"/>
      <c r="BS6" s="467"/>
      <c r="BT6" s="467"/>
      <c r="BU6" s="468"/>
      <c r="BV6" s="466">
        <v>2257097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94.6</v>
      </c>
      <c r="CU6" s="620"/>
      <c r="CV6" s="620"/>
      <c r="CW6" s="620"/>
      <c r="CX6" s="620"/>
      <c r="CY6" s="620"/>
      <c r="CZ6" s="620"/>
      <c r="DA6" s="621"/>
      <c r="DB6" s="619">
        <v>95.7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481697</v>
      </c>
      <c r="BO7" s="467"/>
      <c r="BP7" s="467"/>
      <c r="BQ7" s="467"/>
      <c r="BR7" s="467"/>
      <c r="BS7" s="467"/>
      <c r="BT7" s="467"/>
      <c r="BU7" s="468"/>
      <c r="BV7" s="466">
        <v>657252</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29710215</v>
      </c>
      <c r="CU7" s="467"/>
      <c r="CV7" s="467"/>
      <c r="CW7" s="467"/>
      <c r="CX7" s="467"/>
      <c r="CY7" s="467"/>
      <c r="CZ7" s="467"/>
      <c r="DA7" s="468"/>
      <c r="DB7" s="466">
        <v>29341923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1335795</v>
      </c>
      <c r="BO8" s="467"/>
      <c r="BP8" s="467"/>
      <c r="BQ8" s="467"/>
      <c r="BR8" s="467"/>
      <c r="BS8" s="467"/>
      <c r="BT8" s="467"/>
      <c r="BU8" s="468"/>
      <c r="BV8" s="466">
        <v>1599845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0.56999999999999995</v>
      </c>
      <c r="CU8" s="580"/>
      <c r="CV8" s="580"/>
      <c r="CW8" s="580"/>
      <c r="CX8" s="580"/>
      <c r="CY8" s="580"/>
      <c r="CZ8" s="580"/>
      <c r="DA8" s="581"/>
      <c r="DB8" s="579">
        <v>0.56999999999999995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139279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-264050</v>
      </c>
      <c r="BO9" s="467"/>
      <c r="BP9" s="467"/>
      <c r="BQ9" s="467"/>
      <c r="BR9" s="467"/>
      <c r="BS9" s="467"/>
      <c r="BT9" s="467"/>
      <c r="BU9" s="468"/>
      <c r="BV9" s="466">
        <v>321188</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8.8000000000000007</v>
      </c>
      <c r="CU9" s="437"/>
      <c r="CV9" s="437"/>
      <c r="CW9" s="437"/>
      <c r="CX9" s="437"/>
      <c r="CY9" s="437"/>
      <c r="CZ9" s="437"/>
      <c r="DA9" s="438"/>
      <c r="DB9" s="436">
        <v>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130249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830452</v>
      </c>
      <c r="BO10" s="467"/>
      <c r="BP10" s="467"/>
      <c r="BQ10" s="467"/>
      <c r="BR10" s="467"/>
      <c r="BS10" s="467"/>
      <c r="BT10" s="467"/>
      <c r="BU10" s="468"/>
      <c r="BV10" s="466">
        <v>663038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142634</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94</v>
      </c>
      <c r="AV12" s="524"/>
      <c r="AW12" s="524"/>
      <c r="AX12" s="524"/>
      <c r="AY12" s="446" t="s">
        <v>132</v>
      </c>
      <c r="AZ12" s="447"/>
      <c r="BA12" s="447"/>
      <c r="BB12" s="447"/>
      <c r="BC12" s="447"/>
      <c r="BD12" s="447"/>
      <c r="BE12" s="447"/>
      <c r="BF12" s="447"/>
      <c r="BG12" s="447"/>
      <c r="BH12" s="447"/>
      <c r="BI12" s="447"/>
      <c r="BJ12" s="447"/>
      <c r="BK12" s="447"/>
      <c r="BL12" s="447"/>
      <c r="BM12" s="448"/>
      <c r="BN12" s="466">
        <v>1597435</v>
      </c>
      <c r="BO12" s="467"/>
      <c r="BP12" s="467"/>
      <c r="BQ12" s="467"/>
      <c r="BR12" s="467"/>
      <c r="BS12" s="467"/>
      <c r="BT12" s="467"/>
      <c r="BU12" s="468"/>
      <c r="BV12" s="466">
        <v>910596</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134</v>
      </c>
      <c r="CU12" s="580"/>
      <c r="CV12" s="580"/>
      <c r="CW12" s="580"/>
      <c r="CX12" s="580"/>
      <c r="CY12" s="580"/>
      <c r="CZ12" s="580"/>
      <c r="DA12" s="581"/>
      <c r="DB12" s="579" t="s">
        <v>134</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140862</v>
      </c>
      <c r="S13" s="570"/>
      <c r="T13" s="570"/>
      <c r="U13" s="570"/>
      <c r="V13" s="571"/>
      <c r="W13" s="557" t="s">
        <v>136</v>
      </c>
      <c r="X13" s="479"/>
      <c r="Y13" s="479"/>
      <c r="Z13" s="479"/>
      <c r="AA13" s="479"/>
      <c r="AB13" s="480"/>
      <c r="AC13" s="442">
        <v>579</v>
      </c>
      <c r="AD13" s="443"/>
      <c r="AE13" s="443"/>
      <c r="AF13" s="443"/>
      <c r="AG13" s="444"/>
      <c r="AH13" s="442">
        <v>605</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-1031033</v>
      </c>
      <c r="BO13" s="467"/>
      <c r="BP13" s="467"/>
      <c r="BQ13" s="467"/>
      <c r="BR13" s="467"/>
      <c r="BS13" s="467"/>
      <c r="BT13" s="467"/>
      <c r="BU13" s="468"/>
      <c r="BV13" s="466">
        <v>73630</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142217</v>
      </c>
      <c r="S14" s="570"/>
      <c r="T14" s="570"/>
      <c r="U14" s="570"/>
      <c r="V14" s="571"/>
      <c r="W14" s="572"/>
      <c r="X14" s="482"/>
      <c r="Y14" s="482"/>
      <c r="Z14" s="482"/>
      <c r="AA14" s="482"/>
      <c r="AB14" s="483"/>
      <c r="AC14" s="562">
        <v>1.3</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18.8</v>
      </c>
      <c r="CU14" s="574"/>
      <c r="CV14" s="574"/>
      <c r="CW14" s="574"/>
      <c r="CX14" s="574"/>
      <c r="CY14" s="574"/>
      <c r="CZ14" s="574"/>
      <c r="DA14" s="575"/>
      <c r="DB14" s="573">
        <v>14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140612</v>
      </c>
      <c r="S15" s="570"/>
      <c r="T15" s="570"/>
      <c r="U15" s="570"/>
      <c r="V15" s="571"/>
      <c r="W15" s="557" t="s">
        <v>144</v>
      </c>
      <c r="X15" s="479"/>
      <c r="Y15" s="479"/>
      <c r="Z15" s="479"/>
      <c r="AA15" s="479"/>
      <c r="AB15" s="480"/>
      <c r="AC15" s="442">
        <v>7294</v>
      </c>
      <c r="AD15" s="443"/>
      <c r="AE15" s="443"/>
      <c r="AF15" s="443"/>
      <c r="AG15" s="444"/>
      <c r="AH15" s="442">
        <v>7483</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14066375</v>
      </c>
      <c r="BO15" s="462"/>
      <c r="BP15" s="462"/>
      <c r="BQ15" s="462"/>
      <c r="BR15" s="462"/>
      <c r="BS15" s="462"/>
      <c r="BT15" s="462"/>
      <c r="BU15" s="463"/>
      <c r="BV15" s="461">
        <v>13865891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16.600000000000001</v>
      </c>
      <c r="AD16" s="563"/>
      <c r="AE16" s="563"/>
      <c r="AF16" s="563"/>
      <c r="AG16" s="564"/>
      <c r="AH16" s="562">
        <v>16.899999999999999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24288971</v>
      </c>
      <c r="BO16" s="467"/>
      <c r="BP16" s="467"/>
      <c r="BQ16" s="467"/>
      <c r="BR16" s="467"/>
      <c r="BS16" s="467"/>
      <c r="BT16" s="467"/>
      <c r="BU16" s="468"/>
      <c r="BV16" s="466">
        <v>23864552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36016</v>
      </c>
      <c r="AD17" s="443"/>
      <c r="AE17" s="443"/>
      <c r="AF17" s="443"/>
      <c r="AG17" s="444"/>
      <c r="AH17" s="442">
        <v>36309</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18053019</v>
      </c>
      <c r="BO17" s="467"/>
      <c r="BP17" s="467"/>
      <c r="BQ17" s="467"/>
      <c r="BR17" s="467"/>
      <c r="BS17" s="467"/>
      <c r="BT17" s="467"/>
      <c r="BU17" s="468"/>
      <c r="BV17" s="466">
        <v>17787376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49.72</v>
      </c>
      <c r="M18" s="531"/>
      <c r="N18" s="531"/>
      <c r="O18" s="531"/>
      <c r="P18" s="531"/>
      <c r="Q18" s="531"/>
      <c r="R18" s="532"/>
      <c r="S18" s="532"/>
      <c r="T18" s="532"/>
      <c r="U18" s="532"/>
      <c r="V18" s="533"/>
      <c r="W18" s="547"/>
      <c r="X18" s="548"/>
      <c r="Y18" s="548"/>
      <c r="Z18" s="548"/>
      <c r="AA18" s="548"/>
      <c r="AB18" s="558"/>
      <c r="AC18" s="430">
        <v>82.1</v>
      </c>
      <c r="AD18" s="431"/>
      <c r="AE18" s="431"/>
      <c r="AF18" s="431"/>
      <c r="AG18" s="534"/>
      <c r="AH18" s="430">
        <v>81.8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29707089</v>
      </c>
      <c r="BO18" s="467"/>
      <c r="BP18" s="467"/>
      <c r="BQ18" s="467"/>
      <c r="BR18" s="467"/>
      <c r="BS18" s="467"/>
      <c r="BT18" s="467"/>
      <c r="BU18" s="468"/>
      <c r="BV18" s="466">
        <v>29202201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2801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38771539</v>
      </c>
      <c r="BO19" s="467"/>
      <c r="BP19" s="467"/>
      <c r="BQ19" s="467"/>
      <c r="BR19" s="467"/>
      <c r="BS19" s="467"/>
      <c r="BT19" s="467"/>
      <c r="BU19" s="468"/>
      <c r="BV19" s="466">
        <v>36625525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53325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40792539</v>
      </c>
      <c r="BO23" s="467"/>
      <c r="BP23" s="467"/>
      <c r="BQ23" s="467"/>
      <c r="BR23" s="467"/>
      <c r="BS23" s="467"/>
      <c r="BT23" s="467"/>
      <c r="BU23" s="468"/>
      <c r="BV23" s="466">
        <v>39708348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7675</v>
      </c>
      <c r="R24" s="443"/>
      <c r="S24" s="443"/>
      <c r="T24" s="443"/>
      <c r="U24" s="443"/>
      <c r="V24" s="444"/>
      <c r="W24" s="508"/>
      <c r="X24" s="499"/>
      <c r="Y24" s="500"/>
      <c r="Z24" s="439" t="s">
        <v>168</v>
      </c>
      <c r="AA24" s="440"/>
      <c r="AB24" s="440"/>
      <c r="AC24" s="440"/>
      <c r="AD24" s="440"/>
      <c r="AE24" s="440"/>
      <c r="AF24" s="440"/>
      <c r="AG24" s="441"/>
      <c r="AH24" s="442">
        <v>837</v>
      </c>
      <c r="AI24" s="443"/>
      <c r="AJ24" s="443"/>
      <c r="AK24" s="443"/>
      <c r="AL24" s="444"/>
      <c r="AM24" s="442">
        <v>2504304</v>
      </c>
      <c r="AN24" s="443"/>
      <c r="AO24" s="443"/>
      <c r="AP24" s="443"/>
      <c r="AQ24" s="443"/>
      <c r="AR24" s="444"/>
      <c r="AS24" s="442">
        <v>2992</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34534139</v>
      </c>
      <c r="BO24" s="467"/>
      <c r="BP24" s="467"/>
      <c r="BQ24" s="467"/>
      <c r="BR24" s="467"/>
      <c r="BS24" s="467"/>
      <c r="BT24" s="467"/>
      <c r="BU24" s="468"/>
      <c r="BV24" s="466">
        <v>34818281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2</v>
      </c>
      <c r="M25" s="443"/>
      <c r="N25" s="443"/>
      <c r="O25" s="443"/>
      <c r="P25" s="444"/>
      <c r="Q25" s="442">
        <v>6714</v>
      </c>
      <c r="R25" s="443"/>
      <c r="S25" s="443"/>
      <c r="T25" s="443"/>
      <c r="U25" s="443"/>
      <c r="V25" s="444"/>
      <c r="W25" s="508"/>
      <c r="X25" s="499"/>
      <c r="Y25" s="500"/>
      <c r="Z25" s="439" t="s">
        <v>171</v>
      </c>
      <c r="AA25" s="440"/>
      <c r="AB25" s="440"/>
      <c r="AC25" s="440"/>
      <c r="AD25" s="440"/>
      <c r="AE25" s="440"/>
      <c r="AF25" s="440"/>
      <c r="AG25" s="441"/>
      <c r="AH25" s="442">
        <v>112</v>
      </c>
      <c r="AI25" s="443"/>
      <c r="AJ25" s="443"/>
      <c r="AK25" s="443"/>
      <c r="AL25" s="444"/>
      <c r="AM25" s="442">
        <v>327376</v>
      </c>
      <c r="AN25" s="443"/>
      <c r="AO25" s="443"/>
      <c r="AP25" s="443"/>
      <c r="AQ25" s="443"/>
      <c r="AR25" s="444"/>
      <c r="AS25" s="442">
        <v>2923</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16989389</v>
      </c>
      <c r="BO25" s="462"/>
      <c r="BP25" s="462"/>
      <c r="BQ25" s="462"/>
      <c r="BR25" s="462"/>
      <c r="BS25" s="462"/>
      <c r="BT25" s="462"/>
      <c r="BU25" s="463"/>
      <c r="BV25" s="461">
        <v>24592145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6066</v>
      </c>
      <c r="R26" s="443"/>
      <c r="S26" s="443"/>
      <c r="T26" s="443"/>
      <c r="U26" s="443"/>
      <c r="V26" s="444"/>
      <c r="W26" s="508"/>
      <c r="X26" s="499"/>
      <c r="Y26" s="500"/>
      <c r="Z26" s="439" t="s">
        <v>174</v>
      </c>
      <c r="AA26" s="521"/>
      <c r="AB26" s="521"/>
      <c r="AC26" s="521"/>
      <c r="AD26" s="521"/>
      <c r="AE26" s="521"/>
      <c r="AF26" s="521"/>
      <c r="AG26" s="522"/>
      <c r="AH26" s="442">
        <v>36</v>
      </c>
      <c r="AI26" s="443"/>
      <c r="AJ26" s="443"/>
      <c r="AK26" s="443"/>
      <c r="AL26" s="444"/>
      <c r="AM26" s="442">
        <v>113256</v>
      </c>
      <c r="AN26" s="443"/>
      <c r="AO26" s="443"/>
      <c r="AP26" s="443"/>
      <c r="AQ26" s="443"/>
      <c r="AR26" s="444"/>
      <c r="AS26" s="442">
        <v>3146</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5200</v>
      </c>
      <c r="R27" s="443"/>
      <c r="S27" s="443"/>
      <c r="T27" s="443"/>
      <c r="U27" s="443"/>
      <c r="V27" s="444"/>
      <c r="W27" s="508"/>
      <c r="X27" s="499"/>
      <c r="Y27" s="500"/>
      <c r="Z27" s="439" t="s">
        <v>179</v>
      </c>
      <c r="AA27" s="440"/>
      <c r="AB27" s="440"/>
      <c r="AC27" s="440"/>
      <c r="AD27" s="440"/>
      <c r="AE27" s="440"/>
      <c r="AF27" s="440"/>
      <c r="AG27" s="441"/>
      <c r="AH27" s="442">
        <v>63</v>
      </c>
      <c r="AI27" s="443"/>
      <c r="AJ27" s="443"/>
      <c r="AK27" s="443"/>
      <c r="AL27" s="444"/>
      <c r="AM27" s="442">
        <v>198180</v>
      </c>
      <c r="AN27" s="443"/>
      <c r="AO27" s="443"/>
      <c r="AP27" s="443"/>
      <c r="AQ27" s="443"/>
      <c r="AR27" s="444"/>
      <c r="AS27" s="442">
        <v>3146</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500000</v>
      </c>
      <c r="BO27" s="470"/>
      <c r="BP27" s="470"/>
      <c r="BQ27" s="470"/>
      <c r="BR27" s="470"/>
      <c r="BS27" s="470"/>
      <c r="BT27" s="470"/>
      <c r="BU27" s="471"/>
      <c r="BV27" s="469">
        <v>500000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4610</v>
      </c>
      <c r="R28" s="443"/>
      <c r="S28" s="443"/>
      <c r="T28" s="443"/>
      <c r="U28" s="443"/>
      <c r="V28" s="444"/>
      <c r="W28" s="508"/>
      <c r="X28" s="499"/>
      <c r="Y28" s="500"/>
      <c r="Z28" s="439" t="s">
        <v>182</v>
      </c>
      <c r="AA28" s="440"/>
      <c r="AB28" s="440"/>
      <c r="AC28" s="440"/>
      <c r="AD28" s="440"/>
      <c r="AE28" s="440"/>
      <c r="AF28" s="440"/>
      <c r="AG28" s="441"/>
      <c r="AH28" s="442" t="s">
        <v>126</v>
      </c>
      <c r="AI28" s="443"/>
      <c r="AJ28" s="443"/>
      <c r="AK28" s="443"/>
      <c r="AL28" s="444"/>
      <c r="AM28" s="442" t="s">
        <v>126</v>
      </c>
      <c r="AN28" s="443"/>
      <c r="AO28" s="443"/>
      <c r="AP28" s="443"/>
      <c r="AQ28" s="443"/>
      <c r="AR28" s="444"/>
      <c r="AS28" s="442" t="s">
        <v>126</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4908362</v>
      </c>
      <c r="BO28" s="462"/>
      <c r="BP28" s="462"/>
      <c r="BQ28" s="462"/>
      <c r="BR28" s="462"/>
      <c r="BS28" s="462"/>
      <c r="BT28" s="462"/>
      <c r="BU28" s="463"/>
      <c r="BV28" s="461">
        <v>5675345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28</v>
      </c>
      <c r="M29" s="443"/>
      <c r="N29" s="443"/>
      <c r="O29" s="443"/>
      <c r="P29" s="444"/>
      <c r="Q29" s="442">
        <v>4330</v>
      </c>
      <c r="R29" s="443"/>
      <c r="S29" s="443"/>
      <c r="T29" s="443"/>
      <c r="U29" s="443"/>
      <c r="V29" s="444"/>
      <c r="W29" s="509"/>
      <c r="X29" s="510"/>
      <c r="Y29" s="511"/>
      <c r="Z29" s="439" t="s">
        <v>185</v>
      </c>
      <c r="AA29" s="440"/>
      <c r="AB29" s="440"/>
      <c r="AC29" s="440"/>
      <c r="AD29" s="440"/>
      <c r="AE29" s="440"/>
      <c r="AF29" s="440"/>
      <c r="AG29" s="441"/>
      <c r="AH29" s="442">
        <v>900</v>
      </c>
      <c r="AI29" s="443"/>
      <c r="AJ29" s="443"/>
      <c r="AK29" s="443"/>
      <c r="AL29" s="444"/>
      <c r="AM29" s="442">
        <v>2702484</v>
      </c>
      <c r="AN29" s="443"/>
      <c r="AO29" s="443"/>
      <c r="AP29" s="443"/>
      <c r="AQ29" s="443"/>
      <c r="AR29" s="444"/>
      <c r="AS29" s="442">
        <v>3003</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182200</v>
      </c>
      <c r="BO29" s="467"/>
      <c r="BP29" s="467"/>
      <c r="BQ29" s="467"/>
      <c r="BR29" s="467"/>
      <c r="BS29" s="467"/>
      <c r="BT29" s="467"/>
      <c r="BU29" s="468"/>
      <c r="BV29" s="466">
        <v>182100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6669165</v>
      </c>
      <c r="BO30" s="470"/>
      <c r="BP30" s="470"/>
      <c r="BQ30" s="470"/>
      <c r="BR30" s="470"/>
      <c r="BS30" s="470"/>
      <c r="BT30" s="470"/>
      <c r="BU30" s="471"/>
      <c r="BV30" s="469">
        <v>7395720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倉浜衛星施設組合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沖縄こどもの国</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沖縄県市町村自治会館管理組合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沖縄市土地開発公社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沖縄県市町村総合事務組合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沖縄中部勤労者福祉サービスセンター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中部広域市町村圏事務組合(一般会計)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沖善社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中部広域市町村圏事務組合(特別会計)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沖縄県後期高齢者医療広域連合(一般会計)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沖縄県後期高齢者医療広域連合(特別会計)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BPPxe9Wqtss6gu3FdD1Il2hzThCdYCpEdDTgsYwOJrMhRzVfvg4YvFz68+DymwgNhWFmkMbhbgtFfF+JitGiA==" saltValue="3OlR5/8GGxr4eFaw3yVN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v>22.3</v>
      </c>
      <c r="G34" s="33">
        <v>9.8699999999999992</v>
      </c>
      <c r="H34" s="33">
        <v>8.3000000000000007</v>
      </c>
      <c r="I34" s="33">
        <v>7.86</v>
      </c>
      <c r="J34" s="34">
        <v>7.37</v>
      </c>
      <c r="K34" s="22"/>
      <c r="L34" s="22"/>
      <c r="M34" s="22"/>
      <c r="N34" s="22"/>
      <c r="O34" s="22"/>
      <c r="P34" s="22"/>
    </row>
    <row r="35" spans="1:16" ht="39" customHeight="1" x14ac:dyDescent="0.15">
      <c r="A35" s="22"/>
      <c r="B35" s="35"/>
      <c r="C35" s="1242" t="s">
        <v>572</v>
      </c>
      <c r="D35" s="1243"/>
      <c r="E35" s="1244"/>
      <c r="F35" s="36">
        <v>6.88</v>
      </c>
      <c r="G35" s="37">
        <v>6.24</v>
      </c>
      <c r="H35" s="37">
        <v>4.37</v>
      </c>
      <c r="I35" s="37">
        <v>5.44</v>
      </c>
      <c r="J35" s="38">
        <v>4.4800000000000004</v>
      </c>
      <c r="K35" s="22"/>
      <c r="L35" s="22"/>
      <c r="M35" s="22"/>
      <c r="N35" s="22"/>
      <c r="O35" s="22"/>
      <c r="P35" s="22"/>
    </row>
    <row r="36" spans="1:16" ht="39" customHeight="1" x14ac:dyDescent="0.15">
      <c r="A36" s="22"/>
      <c r="B36" s="35"/>
      <c r="C36" s="1242" t="s">
        <v>573</v>
      </c>
      <c r="D36" s="1243"/>
      <c r="E36" s="1244"/>
      <c r="F36" s="36">
        <v>1.73</v>
      </c>
      <c r="G36" s="37">
        <v>2.88</v>
      </c>
      <c r="H36" s="37">
        <v>1.9</v>
      </c>
      <c r="I36" s="37">
        <v>1.4</v>
      </c>
      <c r="J36" s="38">
        <v>1.78</v>
      </c>
      <c r="K36" s="22"/>
      <c r="L36" s="22"/>
      <c r="M36" s="22"/>
      <c r="N36" s="22"/>
      <c r="O36" s="22"/>
      <c r="P36" s="22"/>
    </row>
    <row r="37" spans="1:16" ht="39" customHeight="1" x14ac:dyDescent="0.15">
      <c r="A37" s="22"/>
      <c r="B37" s="35"/>
      <c r="C37" s="1242" t="s">
        <v>574</v>
      </c>
      <c r="D37" s="1243"/>
      <c r="E37" s="1244"/>
      <c r="F37" s="36">
        <v>0.87</v>
      </c>
      <c r="G37" s="37">
        <v>1.1299999999999999</v>
      </c>
      <c r="H37" s="37">
        <v>0.7</v>
      </c>
      <c r="I37" s="37">
        <v>1.1399999999999999</v>
      </c>
      <c r="J37" s="38">
        <v>0.69</v>
      </c>
      <c r="K37" s="22"/>
      <c r="L37" s="22"/>
      <c r="M37" s="22"/>
      <c r="N37" s="22"/>
      <c r="O37" s="22"/>
      <c r="P37" s="22"/>
    </row>
    <row r="38" spans="1:16" ht="39" customHeight="1" x14ac:dyDescent="0.15">
      <c r="A38" s="22"/>
      <c r="B38" s="35"/>
      <c r="C38" s="1242" t="s">
        <v>575</v>
      </c>
      <c r="D38" s="1243"/>
      <c r="E38" s="1244"/>
      <c r="F38" s="36">
        <v>0.34</v>
      </c>
      <c r="G38" s="37">
        <v>0.27</v>
      </c>
      <c r="H38" s="37">
        <v>0.12</v>
      </c>
      <c r="I38" s="37">
        <v>0.22</v>
      </c>
      <c r="J38" s="38">
        <v>0.62</v>
      </c>
      <c r="K38" s="22"/>
      <c r="L38" s="22"/>
      <c r="M38" s="22"/>
      <c r="N38" s="22"/>
      <c r="O38" s="22"/>
      <c r="P38" s="22"/>
    </row>
    <row r="39" spans="1:16" ht="39" customHeight="1" x14ac:dyDescent="0.15">
      <c r="A39" s="22"/>
      <c r="B39" s="35"/>
      <c r="C39" s="1242" t="s">
        <v>576</v>
      </c>
      <c r="D39" s="1243"/>
      <c r="E39" s="1244"/>
      <c r="F39" s="36">
        <v>0.12</v>
      </c>
      <c r="G39" s="37">
        <v>0.14000000000000001</v>
      </c>
      <c r="H39" s="37">
        <v>0.16</v>
      </c>
      <c r="I39" s="37">
        <v>0.03</v>
      </c>
      <c r="J39" s="38">
        <v>0.17</v>
      </c>
      <c r="K39" s="22"/>
      <c r="L39" s="22"/>
      <c r="M39" s="22"/>
      <c r="N39" s="22"/>
      <c r="O39" s="22"/>
      <c r="P39" s="22"/>
    </row>
    <row r="40" spans="1:16" ht="39" customHeight="1" x14ac:dyDescent="0.15">
      <c r="A40" s="22"/>
      <c r="B40" s="35"/>
      <c r="C40" s="1242" t="s">
        <v>577</v>
      </c>
      <c r="D40" s="1243"/>
      <c r="E40" s="1244"/>
      <c r="F40" s="36">
        <v>0.03</v>
      </c>
      <c r="G40" s="37">
        <v>0.01</v>
      </c>
      <c r="H40" s="37">
        <v>0.01</v>
      </c>
      <c r="I40" s="37">
        <v>0</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579</v>
      </c>
      <c r="D43" s="1246"/>
      <c r="E43" s="124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xjkkO/gLNGXhpui0AkFwGTEqL+pa0mqvTvt1ZjDan+iQXgihR+YLZ2TIWoxvW9e3uaADjrysWpXGKsxLX3sNw==" saltValue="TPmByeW2yALQXgprOxB5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3354</v>
      </c>
      <c r="L45" s="60">
        <v>3331</v>
      </c>
      <c r="M45" s="60">
        <v>3296</v>
      </c>
      <c r="N45" s="60">
        <v>3445</v>
      </c>
      <c r="O45" s="61">
        <v>3550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646</v>
      </c>
      <c r="L48" s="64">
        <v>656</v>
      </c>
      <c r="M48" s="64">
        <v>516</v>
      </c>
      <c r="N48" s="64">
        <v>529</v>
      </c>
      <c r="O48" s="65">
        <v>523</v>
      </c>
      <c r="P48" s="48"/>
      <c r="Q48" s="48"/>
      <c r="R48" s="48"/>
      <c r="S48" s="48"/>
      <c r="T48" s="48"/>
      <c r="U48" s="48"/>
    </row>
    <row r="49" spans="1:21" ht="30.75" customHeight="1" x14ac:dyDescent="0.15">
      <c r="A49" s="48"/>
      <c r="B49" s="1270"/>
      <c r="C49" s="1271"/>
      <c r="D49" s="62"/>
      <c r="E49" s="1252" t="s">
        <v>16</v>
      </c>
      <c r="F49" s="1252"/>
      <c r="G49" s="1252"/>
      <c r="H49" s="1252"/>
      <c r="I49" s="1252"/>
      <c r="J49" s="1253"/>
      <c r="K49" s="63">
        <v>447</v>
      </c>
      <c r="L49" s="64">
        <v>447</v>
      </c>
      <c r="M49" s="64">
        <v>447</v>
      </c>
      <c r="N49" s="64">
        <v>447</v>
      </c>
      <c r="O49" s="65">
        <v>447</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2787</v>
      </c>
      <c r="L52" s="64">
        <v>2787</v>
      </c>
      <c r="M52" s="64">
        <v>2765</v>
      </c>
      <c r="N52" s="64">
        <v>2771</v>
      </c>
      <c r="O52" s="65">
        <v>2774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1660</v>
      </c>
      <c r="L53" s="69">
        <v>1647</v>
      </c>
      <c r="M53" s="69">
        <v>1494</v>
      </c>
      <c r="N53" s="69">
        <v>1650</v>
      </c>
      <c r="O53" s="70">
        <v>1746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ALooIqjA4RKU+52rknAoyj/1nG+VQea0u/jX3Kpfz8eunnwgPaFlNzkVqPQ3VOnMPofJWuqWkfXA+yykiaQ0Q==" saltValue="LI6A6R/DxlHOSpGxJYGw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SheetLayoutView="100" workbookViewId="0">
      <selection activeCell="M50" sqref="M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36773</v>
      </c>
      <c r="J41" s="104">
        <v>37887</v>
      </c>
      <c r="K41" s="104">
        <v>39002</v>
      </c>
      <c r="L41" s="104">
        <v>39708</v>
      </c>
      <c r="M41" s="105">
        <v>40793</v>
      </c>
    </row>
    <row r="42" spans="2:13" ht="27.75" customHeight="1" x14ac:dyDescent="0.15">
      <c r="B42" s="1278"/>
      <c r="C42" s="1279"/>
      <c r="D42" s="106"/>
      <c r="E42" s="1282" t="s">
        <v>32</v>
      </c>
      <c r="F42" s="1282"/>
      <c r="G42" s="1282"/>
      <c r="H42" s="1283"/>
      <c r="I42" s="107" t="s">
        <v>523</v>
      </c>
      <c r="J42" s="108">
        <v>141</v>
      </c>
      <c r="K42" s="108">
        <v>124</v>
      </c>
      <c r="L42" s="108" t="s">
        <v>523</v>
      </c>
      <c r="M42" s="109" t="s">
        <v>523</v>
      </c>
    </row>
    <row r="43" spans="2:13" ht="27.75" customHeight="1" x14ac:dyDescent="0.15">
      <c r="B43" s="1278"/>
      <c r="C43" s="1279"/>
      <c r="D43" s="106"/>
      <c r="E43" s="1282" t="s">
        <v>33</v>
      </c>
      <c r="F43" s="1282"/>
      <c r="G43" s="1282"/>
      <c r="H43" s="1283"/>
      <c r="I43" s="107">
        <v>7580</v>
      </c>
      <c r="J43" s="108">
        <v>7471</v>
      </c>
      <c r="K43" s="108">
        <v>5891</v>
      </c>
      <c r="L43" s="108">
        <v>4399</v>
      </c>
      <c r="M43" s="109">
        <v>3026</v>
      </c>
    </row>
    <row r="44" spans="2:13" ht="27.75" customHeight="1" x14ac:dyDescent="0.15">
      <c r="B44" s="1278"/>
      <c r="C44" s="1279"/>
      <c r="D44" s="106"/>
      <c r="E44" s="1282" t="s">
        <v>34</v>
      </c>
      <c r="F44" s="1282"/>
      <c r="G44" s="1282"/>
      <c r="H44" s="1283"/>
      <c r="I44" s="107">
        <v>3464</v>
      </c>
      <c r="J44" s="108">
        <v>3066</v>
      </c>
      <c r="K44" s="108">
        <v>2659</v>
      </c>
      <c r="L44" s="108">
        <v>2249</v>
      </c>
      <c r="M44" s="109">
        <v>1831</v>
      </c>
    </row>
    <row r="45" spans="2:13" ht="27.75" customHeight="1" x14ac:dyDescent="0.15">
      <c r="B45" s="1278"/>
      <c r="C45" s="1279"/>
      <c r="D45" s="106"/>
      <c r="E45" s="1282" t="s">
        <v>35</v>
      </c>
      <c r="F45" s="1282"/>
      <c r="G45" s="1282"/>
      <c r="H45" s="1283"/>
      <c r="I45" s="107">
        <v>3989</v>
      </c>
      <c r="J45" s="108">
        <v>4093</v>
      </c>
      <c r="K45" s="108">
        <v>4438</v>
      </c>
      <c r="L45" s="108">
        <v>4399</v>
      </c>
      <c r="M45" s="109">
        <v>4703</v>
      </c>
    </row>
    <row r="46" spans="2:13" ht="27.75" customHeight="1" x14ac:dyDescent="0.15">
      <c r="B46" s="1278"/>
      <c r="C46" s="1279"/>
      <c r="D46" s="110"/>
      <c r="E46" s="1282" t="s">
        <v>36</v>
      </c>
      <c r="F46" s="1282"/>
      <c r="G46" s="1282"/>
      <c r="H46" s="1283"/>
      <c r="I46" s="107">
        <v>-3</v>
      </c>
      <c r="J46" s="108">
        <v>1</v>
      </c>
      <c r="K46" s="108">
        <v>2</v>
      </c>
      <c r="L46" s="108" t="s">
        <v>523</v>
      </c>
      <c r="M46" s="109">
        <v>17</v>
      </c>
    </row>
    <row r="47" spans="2:13" ht="27.75" customHeight="1" x14ac:dyDescent="0.15">
      <c r="B47" s="1278"/>
      <c r="C47" s="1279"/>
      <c r="D47" s="111"/>
      <c r="E47" s="1292" t="s">
        <v>37</v>
      </c>
      <c r="F47" s="1293"/>
      <c r="G47" s="1293"/>
      <c r="H47" s="1294"/>
      <c r="I47" s="107" t="s">
        <v>523</v>
      </c>
      <c r="J47" s="108" t="s">
        <v>523</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t="s">
        <v>523</v>
      </c>
      <c r="L49" s="108" t="s">
        <v>523</v>
      </c>
      <c r="M49" s="109" t="s">
        <v>523</v>
      </c>
    </row>
    <row r="50" spans="2:13" ht="27.75" customHeight="1" x14ac:dyDescent="0.15">
      <c r="B50" s="1276" t="s">
        <v>40</v>
      </c>
      <c r="C50" s="1277"/>
      <c r="D50" s="112"/>
      <c r="E50" s="1282" t="s">
        <v>41</v>
      </c>
      <c r="F50" s="1282"/>
      <c r="G50" s="1282"/>
      <c r="H50" s="1283"/>
      <c r="I50" s="107">
        <v>14578</v>
      </c>
      <c r="J50" s="108">
        <v>14400</v>
      </c>
      <c r="K50" s="108">
        <v>14600</v>
      </c>
      <c r="L50" s="108">
        <v>13964</v>
      </c>
      <c r="M50" s="109">
        <v>12422</v>
      </c>
    </row>
    <row r="51" spans="2:13" ht="27.75" customHeight="1" x14ac:dyDescent="0.15">
      <c r="B51" s="1278"/>
      <c r="C51" s="1279"/>
      <c r="D51" s="106"/>
      <c r="E51" s="1282" t="s">
        <v>42</v>
      </c>
      <c r="F51" s="1282"/>
      <c r="G51" s="1282"/>
      <c r="H51" s="1283"/>
      <c r="I51" s="107">
        <v>2109</v>
      </c>
      <c r="J51" s="108">
        <v>2176</v>
      </c>
      <c r="K51" s="108">
        <v>1945</v>
      </c>
      <c r="L51" s="108">
        <v>2233</v>
      </c>
      <c r="M51" s="109">
        <v>2110</v>
      </c>
    </row>
    <row r="52" spans="2:13" ht="27.75" customHeight="1" x14ac:dyDescent="0.15">
      <c r="B52" s="1280"/>
      <c r="C52" s="1281"/>
      <c r="D52" s="106"/>
      <c r="E52" s="1282" t="s">
        <v>43</v>
      </c>
      <c r="F52" s="1282"/>
      <c r="G52" s="1282"/>
      <c r="H52" s="1283"/>
      <c r="I52" s="107">
        <v>32438</v>
      </c>
      <c r="J52" s="108">
        <v>32285</v>
      </c>
      <c r="K52" s="108">
        <v>31293</v>
      </c>
      <c r="L52" s="108">
        <v>30801</v>
      </c>
      <c r="M52" s="109">
        <v>30738</v>
      </c>
    </row>
    <row r="53" spans="2:13" ht="27.75" customHeight="1" thickBot="1" x14ac:dyDescent="0.2">
      <c r="B53" s="1284" t="s">
        <v>44</v>
      </c>
      <c r="C53" s="1285"/>
      <c r="D53" s="113"/>
      <c r="E53" s="1286" t="s">
        <v>45</v>
      </c>
      <c r="F53" s="1286"/>
      <c r="G53" s="1286"/>
      <c r="H53" s="1287"/>
      <c r="I53" s="114">
        <v>2678</v>
      </c>
      <c r="J53" s="115">
        <v>3797</v>
      </c>
      <c r="K53" s="115">
        <v>4279</v>
      </c>
      <c r="L53" s="115">
        <v>3757</v>
      </c>
      <c r="M53" s="116">
        <v>5099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QLfmY0IkFcOsyWXxQBz918SC21n+FMubil6XNZU7WC+PFizB3BHpQFehfJFHWAL6o/Zt+3dwWKwqpkScgpyFA==" saltValue="q9ZlxOA3TpSBEl/SshfT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5923</v>
      </c>
      <c r="G55" s="128">
        <v>5675</v>
      </c>
      <c r="H55" s="129">
        <v>4908</v>
      </c>
    </row>
    <row r="56" spans="2:8" ht="52.5" customHeight="1" x14ac:dyDescent="0.15">
      <c r="B56" s="130"/>
      <c r="C56" s="1305" t="s">
        <v>49</v>
      </c>
      <c r="D56" s="1305"/>
      <c r="E56" s="1306"/>
      <c r="F56" s="131">
        <v>182</v>
      </c>
      <c r="G56" s="131">
        <v>182</v>
      </c>
      <c r="H56" s="132">
        <v>182</v>
      </c>
    </row>
    <row r="57" spans="2:8" ht="53.25" customHeight="1" x14ac:dyDescent="0.15">
      <c r="B57" s="130"/>
      <c r="C57" s="1307" t="s">
        <v>50</v>
      </c>
      <c r="D57" s="1307"/>
      <c r="E57" s="1308"/>
      <c r="F57" s="133">
        <v>7950</v>
      </c>
      <c r="G57" s="133">
        <v>7396</v>
      </c>
      <c r="H57" s="134">
        <v>6669</v>
      </c>
    </row>
    <row r="58" spans="2:8" ht="45.75" customHeight="1" x14ac:dyDescent="0.15">
      <c r="B58" s="135"/>
      <c r="C58" s="1295" t="s">
        <v>600</v>
      </c>
      <c r="D58" s="1296"/>
      <c r="E58" s="1297"/>
      <c r="F58" s="136">
        <v>4400</v>
      </c>
      <c r="G58" s="136">
        <v>3613</v>
      </c>
      <c r="H58" s="137">
        <v>2640</v>
      </c>
    </row>
    <row r="59" spans="2:8" ht="45.75" customHeight="1" x14ac:dyDescent="0.15">
      <c r="B59" s="135"/>
      <c r="C59" s="1295" t="s">
        <v>601</v>
      </c>
      <c r="D59" s="1296"/>
      <c r="E59" s="1297"/>
      <c r="F59" s="136">
        <v>1252</v>
      </c>
      <c r="G59" s="136">
        <v>1404</v>
      </c>
      <c r="H59" s="137">
        <v>1556</v>
      </c>
    </row>
    <row r="60" spans="2:8" ht="45.75" customHeight="1" x14ac:dyDescent="0.15">
      <c r="B60" s="135"/>
      <c r="C60" s="1295" t="s">
        <v>602</v>
      </c>
      <c r="D60" s="1296"/>
      <c r="E60" s="1297"/>
      <c r="F60" s="136">
        <v>481</v>
      </c>
      <c r="G60" s="136">
        <v>497</v>
      </c>
      <c r="H60" s="137">
        <v>602</v>
      </c>
    </row>
    <row r="61" spans="2:8" ht="45.75" customHeight="1" x14ac:dyDescent="0.15">
      <c r="B61" s="135"/>
      <c r="C61" s="1295" t="s">
        <v>603</v>
      </c>
      <c r="D61" s="1296"/>
      <c r="E61" s="1297"/>
      <c r="F61" s="136">
        <v>620</v>
      </c>
      <c r="G61" s="136">
        <v>626</v>
      </c>
      <c r="H61" s="137">
        <v>576</v>
      </c>
    </row>
    <row r="62" spans="2:8" ht="45.75" customHeight="1" thickBot="1" x14ac:dyDescent="0.2">
      <c r="B62" s="138"/>
      <c r="C62" s="1298" t="s">
        <v>604</v>
      </c>
      <c r="D62" s="1299"/>
      <c r="E62" s="1300"/>
      <c r="F62" s="139">
        <v>519</v>
      </c>
      <c r="G62" s="139">
        <v>519</v>
      </c>
      <c r="H62" s="140">
        <v>520</v>
      </c>
    </row>
    <row r="63" spans="2:8" ht="52.5" customHeight="1" thickBot="1" x14ac:dyDescent="0.2">
      <c r="B63" s="141"/>
      <c r="C63" s="1301" t="s">
        <v>51</v>
      </c>
      <c r="D63" s="1301"/>
      <c r="E63" s="1302"/>
      <c r="F63" s="142">
        <v>14055</v>
      </c>
      <c r="G63" s="142">
        <v>13253</v>
      </c>
      <c r="H63" s="143">
        <v>11760</v>
      </c>
    </row>
    <row r="64" spans="2:8" ht="15" customHeight="1" x14ac:dyDescent="0.15"/>
  </sheetData>
  <sheetProtection algorithmName="SHA-512" hashValue="oOZg9D0PLhQg9HS8GYhQnz/0Nj8d6GcszL7aonquJBkXV9gG5k2kPJpGPuzP3JL4ge2prs7t5Mt39Zv8I9ufnw==" saltValue="TO9VqSfFFnkjPq/hY2ti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CBC5-4DF5-4176-B652-BCEFA67D9C4B}">
  <sheetPr>
    <pageSetUpPr fitToPage="1"/>
  </sheetPr>
  <dimension ref="A1:WZM160"/>
  <sheetViews>
    <sheetView showGridLines="0" tabSelected="1" topLeftCell="A25" zoomScale="70" zoomScaleNormal="70" zoomScaleSheetLayoutView="55" workbookViewId="0">
      <selection activeCell="BD70" sqref="BD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564</v>
      </c>
      <c r="BQ50" s="1322"/>
      <c r="BR50" s="1322"/>
      <c r="BS50" s="1322"/>
      <c r="BT50" s="1322"/>
      <c r="BU50" s="1322"/>
      <c r="BV50" s="1322"/>
      <c r="BW50" s="1322"/>
      <c r="BX50" s="1322" t="s">
        <v>565</v>
      </c>
      <c r="BY50" s="1322"/>
      <c r="BZ50" s="1322"/>
      <c r="CA50" s="1322"/>
      <c r="CB50" s="1322"/>
      <c r="CC50" s="1322"/>
      <c r="CD50" s="1322"/>
      <c r="CE50" s="1322"/>
      <c r="CF50" s="1322" t="s">
        <v>566</v>
      </c>
      <c r="CG50" s="1322"/>
      <c r="CH50" s="1322"/>
      <c r="CI50" s="1322"/>
      <c r="CJ50" s="1322"/>
      <c r="CK50" s="1322"/>
      <c r="CL50" s="1322"/>
      <c r="CM50" s="1322"/>
      <c r="CN50" s="1322" t="s">
        <v>567</v>
      </c>
      <c r="CO50" s="1322"/>
      <c r="CP50" s="1322"/>
      <c r="CQ50" s="1322"/>
      <c r="CR50" s="1322"/>
      <c r="CS50" s="1322"/>
      <c r="CT50" s="1322"/>
      <c r="CU50" s="1322"/>
      <c r="CV50" s="1322" t="s">
        <v>568</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610</v>
      </c>
      <c r="AO51" s="1326"/>
      <c r="AP51" s="1326"/>
      <c r="AQ51" s="1326"/>
      <c r="AR51" s="1326"/>
      <c r="AS51" s="1326"/>
      <c r="AT51" s="1326"/>
      <c r="AU51" s="1326"/>
      <c r="AV51" s="1326"/>
      <c r="AW51" s="1326"/>
      <c r="AX51" s="1326"/>
      <c r="AY51" s="1326"/>
      <c r="AZ51" s="1326"/>
      <c r="BA51" s="1326"/>
      <c r="BB51" s="1326" t="s">
        <v>611</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3"/>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612</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3"/>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613</v>
      </c>
      <c r="AO55" s="1322"/>
      <c r="AP55" s="1322"/>
      <c r="AQ55" s="1322"/>
      <c r="AR55" s="1322"/>
      <c r="AS55" s="1322"/>
      <c r="AT55" s="1322"/>
      <c r="AU55" s="1322"/>
      <c r="AV55" s="1322"/>
      <c r="AW55" s="1322"/>
      <c r="AX55" s="1322"/>
      <c r="AY55" s="1322"/>
      <c r="AZ55" s="1322"/>
      <c r="BA55" s="1322"/>
      <c r="BB55" s="1326" t="s">
        <v>611</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3"/>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612</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3"/>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564</v>
      </c>
      <c r="BQ72" s="1322"/>
      <c r="BR72" s="1322"/>
      <c r="BS72" s="1322"/>
      <c r="BT72" s="1322"/>
      <c r="BU72" s="1322"/>
      <c r="BV72" s="1322"/>
      <c r="BW72" s="1322"/>
      <c r="BX72" s="1322" t="s">
        <v>565</v>
      </c>
      <c r="BY72" s="1322"/>
      <c r="BZ72" s="1322"/>
      <c r="CA72" s="1322"/>
      <c r="CB72" s="1322"/>
      <c r="CC72" s="1322"/>
      <c r="CD72" s="1322"/>
      <c r="CE72" s="1322"/>
      <c r="CF72" s="1322" t="s">
        <v>566</v>
      </c>
      <c r="CG72" s="1322"/>
      <c r="CH72" s="1322"/>
      <c r="CI72" s="1322"/>
      <c r="CJ72" s="1322"/>
      <c r="CK72" s="1322"/>
      <c r="CL72" s="1322"/>
      <c r="CM72" s="1322"/>
      <c r="CN72" s="1322" t="s">
        <v>567</v>
      </c>
      <c r="CO72" s="1322"/>
      <c r="CP72" s="1322"/>
      <c r="CQ72" s="1322"/>
      <c r="CR72" s="1322"/>
      <c r="CS72" s="1322"/>
      <c r="CT72" s="1322"/>
      <c r="CU72" s="1322"/>
      <c r="CV72" s="1322" t="s">
        <v>568</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610</v>
      </c>
      <c r="AO73" s="1326"/>
      <c r="AP73" s="1326"/>
      <c r="AQ73" s="1326"/>
      <c r="AR73" s="1326"/>
      <c r="AS73" s="1326"/>
      <c r="AT73" s="1326"/>
      <c r="AU73" s="1326"/>
      <c r="AV73" s="1326"/>
      <c r="AW73" s="1326"/>
      <c r="AX73" s="1326"/>
      <c r="AY73" s="1326"/>
      <c r="AZ73" s="1326"/>
      <c r="BA73" s="1326"/>
      <c r="BB73" s="1326" t="s">
        <v>611</v>
      </c>
      <c r="BC73" s="1326"/>
      <c r="BD73" s="1326"/>
      <c r="BE73" s="1326"/>
      <c r="BF73" s="1326"/>
      <c r="BG73" s="1326"/>
      <c r="BH73" s="1326"/>
      <c r="BI73" s="1326"/>
      <c r="BJ73" s="1326"/>
      <c r="BK73" s="1326"/>
      <c r="BL73" s="1326"/>
      <c r="BM73" s="1326"/>
      <c r="BN73" s="1326"/>
      <c r="BO73" s="1326"/>
      <c r="BP73" s="1324">
        <v>10.6</v>
      </c>
      <c r="BQ73" s="1324"/>
      <c r="BR73" s="1324"/>
      <c r="BS73" s="1324"/>
      <c r="BT73" s="1324"/>
      <c r="BU73" s="1324"/>
      <c r="BV73" s="1324"/>
      <c r="BW73" s="1324"/>
      <c r="BX73" s="1324">
        <v>14.6</v>
      </c>
      <c r="BY73" s="1324"/>
      <c r="BZ73" s="1324"/>
      <c r="CA73" s="1324"/>
      <c r="CB73" s="1324"/>
      <c r="CC73" s="1324"/>
      <c r="CD73" s="1324"/>
      <c r="CE73" s="1324"/>
      <c r="CF73" s="1324">
        <v>16.100000000000001</v>
      </c>
      <c r="CG73" s="1324"/>
      <c r="CH73" s="1324"/>
      <c r="CI73" s="1324"/>
      <c r="CJ73" s="1324"/>
      <c r="CK73" s="1324"/>
      <c r="CL73" s="1324"/>
      <c r="CM73" s="1324"/>
      <c r="CN73" s="1324">
        <v>14</v>
      </c>
      <c r="CO73" s="1324"/>
      <c r="CP73" s="1324"/>
      <c r="CQ73" s="1324"/>
      <c r="CR73" s="1324"/>
      <c r="CS73" s="1324"/>
      <c r="CT73" s="1324"/>
      <c r="CU73" s="1324"/>
      <c r="CV73" s="1324">
        <v>18.8</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615</v>
      </c>
      <c r="BC75" s="1326"/>
      <c r="BD75" s="1326"/>
      <c r="BE75" s="1326"/>
      <c r="BF75" s="1326"/>
      <c r="BG75" s="1326"/>
      <c r="BH75" s="1326"/>
      <c r="BI75" s="1326"/>
      <c r="BJ75" s="1326"/>
      <c r="BK75" s="1326"/>
      <c r="BL75" s="1326"/>
      <c r="BM75" s="1326"/>
      <c r="BN75" s="1326"/>
      <c r="BO75" s="1326"/>
      <c r="BP75" s="1324">
        <v>7.3</v>
      </c>
      <c r="BQ75" s="1324"/>
      <c r="BR75" s="1324"/>
      <c r="BS75" s="1324"/>
      <c r="BT75" s="1324"/>
      <c r="BU75" s="1324"/>
      <c r="BV75" s="1324"/>
      <c r="BW75" s="1324"/>
      <c r="BX75" s="1324">
        <v>6.7</v>
      </c>
      <c r="BY75" s="1324"/>
      <c r="BZ75" s="1324"/>
      <c r="CA75" s="1324"/>
      <c r="CB75" s="1324"/>
      <c r="CC75" s="1324"/>
      <c r="CD75" s="1324"/>
      <c r="CE75" s="1324"/>
      <c r="CF75" s="1324">
        <v>6.1</v>
      </c>
      <c r="CG75" s="1324"/>
      <c r="CH75" s="1324"/>
      <c r="CI75" s="1324"/>
      <c r="CJ75" s="1324"/>
      <c r="CK75" s="1324"/>
      <c r="CL75" s="1324"/>
      <c r="CM75" s="1324"/>
      <c r="CN75" s="1324">
        <v>6</v>
      </c>
      <c r="CO75" s="1324"/>
      <c r="CP75" s="1324"/>
      <c r="CQ75" s="1324"/>
      <c r="CR75" s="1324"/>
      <c r="CS75" s="1324"/>
      <c r="CT75" s="1324"/>
      <c r="CU75" s="1324"/>
      <c r="CV75" s="1324">
        <v>6</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613</v>
      </c>
      <c r="AO77" s="1322"/>
      <c r="AP77" s="1322"/>
      <c r="AQ77" s="1322"/>
      <c r="AR77" s="1322"/>
      <c r="AS77" s="1322"/>
      <c r="AT77" s="1322"/>
      <c r="AU77" s="1322"/>
      <c r="AV77" s="1322"/>
      <c r="AW77" s="1322"/>
      <c r="AX77" s="1322"/>
      <c r="AY77" s="1322"/>
      <c r="AZ77" s="1322"/>
      <c r="BA77" s="1322"/>
      <c r="BB77" s="1326" t="s">
        <v>611</v>
      </c>
      <c r="BC77" s="1326"/>
      <c r="BD77" s="1326"/>
      <c r="BE77" s="1326"/>
      <c r="BF77" s="1326"/>
      <c r="BG77" s="1326"/>
      <c r="BH77" s="1326"/>
      <c r="BI77" s="1326"/>
      <c r="BJ77" s="1326"/>
      <c r="BK77" s="1326"/>
      <c r="BL77" s="1326"/>
      <c r="BM77" s="1326"/>
      <c r="BN77" s="1326"/>
      <c r="BO77" s="1326"/>
      <c r="BP77" s="1324">
        <v>34.9</v>
      </c>
      <c r="BQ77" s="1324"/>
      <c r="BR77" s="1324"/>
      <c r="BS77" s="1324"/>
      <c r="BT77" s="1324"/>
      <c r="BU77" s="1324"/>
      <c r="BV77" s="1324"/>
      <c r="BW77" s="1324"/>
      <c r="BX77" s="1324">
        <v>53.1</v>
      </c>
      <c r="BY77" s="1324"/>
      <c r="BZ77" s="1324"/>
      <c r="CA77" s="1324"/>
      <c r="CB77" s="1324"/>
      <c r="CC77" s="1324"/>
      <c r="CD77" s="1324"/>
      <c r="CE77" s="1324"/>
      <c r="CF77" s="1324">
        <v>51.2</v>
      </c>
      <c r="CG77" s="1324"/>
      <c r="CH77" s="1324"/>
      <c r="CI77" s="1324"/>
      <c r="CJ77" s="1324"/>
      <c r="CK77" s="1324"/>
      <c r="CL77" s="1324"/>
      <c r="CM77" s="1324"/>
      <c r="CN77" s="1324">
        <v>47.2</v>
      </c>
      <c r="CO77" s="1324"/>
      <c r="CP77" s="1324"/>
      <c r="CQ77" s="1324"/>
      <c r="CR77" s="1324"/>
      <c r="CS77" s="1324"/>
      <c r="CT77" s="1324"/>
      <c r="CU77" s="1324"/>
      <c r="CV77" s="1324">
        <v>49.5</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615</v>
      </c>
      <c r="BC79" s="1326"/>
      <c r="BD79" s="1326"/>
      <c r="BE79" s="1326"/>
      <c r="BF79" s="1326"/>
      <c r="BG79" s="1326"/>
      <c r="BH79" s="1326"/>
      <c r="BI79" s="1326"/>
      <c r="BJ79" s="1326"/>
      <c r="BK79" s="1326"/>
      <c r="BL79" s="1326"/>
      <c r="BM79" s="1326"/>
      <c r="BN79" s="1326"/>
      <c r="BO79" s="1326"/>
      <c r="BP79" s="1324">
        <v>7.2</v>
      </c>
      <c r="BQ79" s="1324"/>
      <c r="BR79" s="1324"/>
      <c r="BS79" s="1324"/>
      <c r="BT79" s="1324"/>
      <c r="BU79" s="1324"/>
      <c r="BV79" s="1324"/>
      <c r="BW79" s="1324"/>
      <c r="BX79" s="1324">
        <v>8.6</v>
      </c>
      <c r="BY79" s="1324"/>
      <c r="BZ79" s="1324"/>
      <c r="CA79" s="1324"/>
      <c r="CB79" s="1324"/>
      <c r="CC79" s="1324"/>
      <c r="CD79" s="1324"/>
      <c r="CE79" s="1324"/>
      <c r="CF79" s="1324">
        <v>8.1999999999999993</v>
      </c>
      <c r="CG79" s="1324"/>
      <c r="CH79" s="1324"/>
      <c r="CI79" s="1324"/>
      <c r="CJ79" s="1324"/>
      <c r="CK79" s="1324"/>
      <c r="CL79" s="1324"/>
      <c r="CM79" s="1324"/>
      <c r="CN79" s="1324">
        <v>7.8</v>
      </c>
      <c r="CO79" s="1324"/>
      <c r="CP79" s="1324"/>
      <c r="CQ79" s="1324"/>
      <c r="CR79" s="1324"/>
      <c r="CS79" s="1324"/>
      <c r="CT79" s="1324"/>
      <c r="CU79" s="1324"/>
      <c r="CV79" s="1324">
        <v>7.6</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vk3/1WVVCIGag6TaaZ6y/k/F+4Z2Yp+b3++9NEzT1opJ3F2oaYBtUQ/hLnkRSAFDUlMPhzMp40b+XaabPgCGg==" saltValue="rekOzeQIApex13vL68jr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5F65-2D80-4B7D-A9D3-131BA0DD3181}">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8halBgPWZy7aPqsYUxM9x9cU4KZQrdgv+QqwLRqiq9+Xd4Dj0tNaVf99GPsompvx+Tc28A44pQu9FVuzLYcTqg==" saltValue="EN72+QjvCInoNDEJyyI7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948B-C7B1-4BC0-BDF4-3DAE862EDD6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pFlpKbC36uSHDtrVP8C6hoDLBrKuIcXLvXm/RDMibIo7ui+wshCJ7nJENBlZLZNnGpSevn0P8l3rGZwhmCUHhA==" saltValue="BayE2yJ0VEIpUL3X5ew/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65543</v>
      </c>
      <c r="E3" s="162"/>
      <c r="F3" s="163">
        <v>58051</v>
      </c>
      <c r="G3" s="164"/>
      <c r="H3" s="165"/>
    </row>
    <row r="4" spans="1:8" x14ac:dyDescent="0.15">
      <c r="A4" s="166"/>
      <c r="B4" s="167"/>
      <c r="C4" s="168"/>
      <c r="D4" s="169">
        <v>11091</v>
      </c>
      <c r="E4" s="170"/>
      <c r="F4" s="171">
        <v>32143</v>
      </c>
      <c r="G4" s="172"/>
      <c r="H4" s="173"/>
    </row>
    <row r="5" spans="1:8" x14ac:dyDescent="0.15">
      <c r="A5" s="154" t="s">
        <v>556</v>
      </c>
      <c r="B5" s="159"/>
      <c r="C5" s="160"/>
      <c r="D5" s="161">
        <v>81425</v>
      </c>
      <c r="E5" s="162"/>
      <c r="F5" s="163">
        <v>65942</v>
      </c>
      <c r="G5" s="164"/>
      <c r="H5" s="165"/>
    </row>
    <row r="6" spans="1:8" x14ac:dyDescent="0.15">
      <c r="A6" s="166"/>
      <c r="B6" s="167"/>
      <c r="C6" s="168"/>
      <c r="D6" s="169">
        <v>13713</v>
      </c>
      <c r="E6" s="170"/>
      <c r="F6" s="171">
        <v>32778</v>
      </c>
      <c r="G6" s="172"/>
      <c r="H6" s="173"/>
    </row>
    <row r="7" spans="1:8" x14ac:dyDescent="0.15">
      <c r="A7" s="154" t="s">
        <v>557</v>
      </c>
      <c r="B7" s="159"/>
      <c r="C7" s="160"/>
      <c r="D7" s="161">
        <v>91462</v>
      </c>
      <c r="E7" s="162"/>
      <c r="F7" s="163">
        <v>68655</v>
      </c>
      <c r="G7" s="164"/>
      <c r="H7" s="165"/>
    </row>
    <row r="8" spans="1:8" x14ac:dyDescent="0.15">
      <c r="A8" s="166"/>
      <c r="B8" s="167"/>
      <c r="C8" s="168"/>
      <c r="D8" s="169">
        <v>18122</v>
      </c>
      <c r="E8" s="170"/>
      <c r="F8" s="171">
        <v>32316</v>
      </c>
      <c r="G8" s="172"/>
      <c r="H8" s="173"/>
    </row>
    <row r="9" spans="1:8" x14ac:dyDescent="0.15">
      <c r="A9" s="154" t="s">
        <v>558</v>
      </c>
      <c r="B9" s="159"/>
      <c r="C9" s="160"/>
      <c r="D9" s="161">
        <v>77107</v>
      </c>
      <c r="E9" s="162"/>
      <c r="F9" s="163">
        <v>66863</v>
      </c>
      <c r="G9" s="164"/>
      <c r="H9" s="165"/>
    </row>
    <row r="10" spans="1:8" x14ac:dyDescent="0.15">
      <c r="A10" s="166"/>
      <c r="B10" s="167"/>
      <c r="C10" s="168"/>
      <c r="D10" s="169">
        <v>19728</v>
      </c>
      <c r="E10" s="170"/>
      <c r="F10" s="171">
        <v>32770</v>
      </c>
      <c r="G10" s="172"/>
      <c r="H10" s="173"/>
    </row>
    <row r="11" spans="1:8" x14ac:dyDescent="0.15">
      <c r="A11" s="154" t="s">
        <v>559</v>
      </c>
      <c r="B11" s="159"/>
      <c r="C11" s="160"/>
      <c r="D11" s="161">
        <v>101208</v>
      </c>
      <c r="E11" s="162"/>
      <c r="F11" s="163">
        <v>72051</v>
      </c>
      <c r="G11" s="164"/>
      <c r="H11" s="165"/>
    </row>
    <row r="12" spans="1:8" x14ac:dyDescent="0.15">
      <c r="A12" s="166"/>
      <c r="B12" s="167"/>
      <c r="C12" s="174"/>
      <c r="D12" s="169">
        <v>26636</v>
      </c>
      <c r="E12" s="170"/>
      <c r="F12" s="171">
        <v>34140</v>
      </c>
      <c r="G12" s="172"/>
      <c r="H12" s="173"/>
    </row>
    <row r="13" spans="1:8" x14ac:dyDescent="0.15">
      <c r="A13" s="154"/>
      <c r="B13" s="159"/>
      <c r="C13" s="175"/>
      <c r="D13" s="176">
        <v>83349</v>
      </c>
      <c r="E13" s="177"/>
      <c r="F13" s="178">
        <v>66312</v>
      </c>
      <c r="G13" s="179"/>
      <c r="H13" s="165"/>
    </row>
    <row r="14" spans="1:8" x14ac:dyDescent="0.15">
      <c r="A14" s="166"/>
      <c r="B14" s="167"/>
      <c r="C14" s="168"/>
      <c r="D14" s="169">
        <v>17858</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6.9</v>
      </c>
      <c r="C19" s="180">
        <f>ROUND(VALUE(SUBSTITUTE(実質収支比率等に係る経年分析!G$48,"▲","-")),2)</f>
        <v>6.23</v>
      </c>
      <c r="D19" s="180">
        <f>ROUND(VALUE(SUBSTITUTE(実質収支比率等に係る経年分析!H$48,"▲","-")),2)</f>
        <v>4.4000000000000004</v>
      </c>
      <c r="E19" s="180">
        <f>ROUND(VALUE(SUBSTITUTE(実質収支比率等に係る経年分析!I$48,"▲","-")),2)</f>
        <v>5.45</v>
      </c>
      <c r="F19" s="180">
        <f>ROUND(VALUE(SUBSTITUTE(実質収支比率等に係る経年分析!J$48,"▲","-")),2)</f>
        <v>4.5</v>
      </c>
    </row>
    <row r="20" spans="1:11" x14ac:dyDescent="0.15">
      <c r="A20" s="180" t="s">
        <v>55</v>
      </c>
      <c r="B20" s="180">
        <f>ROUND(VALUE(SUBSTITUTE(実質収支比率等に係る経年分析!F$47,"▲","-")),2)</f>
        <v>17.77</v>
      </c>
      <c r="C20" s="180">
        <f>ROUND(VALUE(SUBSTITUTE(実質収支比率等に係る経年分析!G$47,"▲","-")),2)</f>
        <v>19.75</v>
      </c>
      <c r="D20" s="180">
        <f>ROUND(VALUE(SUBSTITUTE(実質収支比率等に係る経年分析!H$47,"▲","-")),2)</f>
        <v>20.36</v>
      </c>
      <c r="E20" s="180">
        <f>ROUND(VALUE(SUBSTITUTE(実質収支比率等に係る経年分析!I$47,"▲","-")),2)</f>
        <v>19.34</v>
      </c>
      <c r="F20" s="180">
        <f>ROUND(VALUE(SUBSTITUTE(実質収支比率等に係る経年分析!J$47,"▲","-")),2)</f>
        <v>16.52</v>
      </c>
    </row>
    <row r="21" spans="1:11" x14ac:dyDescent="0.15">
      <c r="A21" s="180" t="s">
        <v>56</v>
      </c>
      <c r="B21" s="180">
        <f>IF(ISNUMBER(VALUE(SUBSTITUTE(実質収支比率等に係る経年分析!F$49,"▲","-"))),ROUND(VALUE(SUBSTITUTE(実質収支比率等に係る経年分析!F$49,"▲","-")),2),NA())</f>
        <v>1.18</v>
      </c>
      <c r="C21" s="180">
        <f>IF(ISNUMBER(VALUE(SUBSTITUTE(実質収支比率等に係る経年分析!G$49,"▲","-"))),ROUND(VALUE(SUBSTITUTE(実質収支比率等に係る経年分析!G$49,"▲","-")),2),NA())</f>
        <v>1.88</v>
      </c>
      <c r="D21" s="180">
        <f>IF(ISNUMBER(VALUE(SUBSTITUTE(実質収支比率等に係る経年分析!H$49,"▲","-"))),ROUND(VALUE(SUBSTITUTE(実質収支比率等に係る経年分析!H$49,"▲","-")),2),NA())</f>
        <v>-0.74</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-3.47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4.4800000000000004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2787</v>
      </c>
      <c r="E42" s="182"/>
      <c r="F42" s="182"/>
      <c r="G42" s="182">
        <f>'実質公債費比率（分子）の構造'!L$52</f>
        <v>2787</v>
      </c>
      <c r="H42" s="182"/>
      <c r="I42" s="182"/>
      <c r="J42" s="182">
        <f>'実質公債費比率（分子）の構造'!M$52</f>
        <v>2765</v>
      </c>
      <c r="K42" s="182"/>
      <c r="L42" s="182"/>
      <c r="M42" s="182">
        <f>'実質公債費比率（分子）の構造'!N$52</f>
        <v>2771</v>
      </c>
      <c r="N42" s="182"/>
      <c r="O42" s="182"/>
      <c r="P42" s="182">
        <f>'実質公債費比率（分子）の構造'!O$52</f>
        <v>2774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447</v>
      </c>
      <c r="C45" s="182"/>
      <c r="D45" s="182"/>
      <c r="E45" s="182">
        <f>'実質公債費比率（分子）の構造'!L$49</f>
        <v>447</v>
      </c>
      <c r="F45" s="182"/>
      <c r="G45" s="182"/>
      <c r="H45" s="182">
        <f>'実質公債費比率（分子）の構造'!M$49</f>
        <v>447</v>
      </c>
      <c r="I45" s="182"/>
      <c r="J45" s="182"/>
      <c r="K45" s="182">
        <f>'実質公債費比率（分子）の構造'!N$49</f>
        <v>447</v>
      </c>
      <c r="L45" s="182"/>
      <c r="M45" s="182"/>
      <c r="N45" s="182">
        <f>'実質公債費比率（分子）の構造'!O$49</f>
        <v>447</v>
      </c>
      <c r="O45" s="182"/>
      <c r="P45" s="182"/>
    </row>
    <row r="46" spans="1:16" x14ac:dyDescent="0.15">
      <c r="A46" s="182" t="s">
        <v>67</v>
      </c>
      <c r="B46" s="182">
        <f>'実質公債費比率（分子）の構造'!K$48</f>
        <v>646</v>
      </c>
      <c r="C46" s="182"/>
      <c r="D46" s="182"/>
      <c r="E46" s="182">
        <f>'実質公債費比率（分子）の構造'!L$48</f>
        <v>656</v>
      </c>
      <c r="F46" s="182"/>
      <c r="G46" s="182"/>
      <c r="H46" s="182">
        <f>'実質公債費比率（分子）の構造'!M$48</f>
        <v>516</v>
      </c>
      <c r="I46" s="182"/>
      <c r="J46" s="182"/>
      <c r="K46" s="182">
        <f>'実質公債費比率（分子）の構造'!N$48</f>
        <v>529</v>
      </c>
      <c r="L46" s="182"/>
      <c r="M46" s="182"/>
      <c r="N46" s="182">
        <f>'実質公債費比率（分子）の構造'!O$48</f>
        <v>523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3354</v>
      </c>
      <c r="C49" s="182"/>
      <c r="D49" s="182"/>
      <c r="E49" s="182">
        <f>'実質公債費比率（分子）の構造'!L$45</f>
        <v>3331</v>
      </c>
      <c r="F49" s="182"/>
      <c r="G49" s="182"/>
      <c r="H49" s="182">
        <f>'実質公債費比率（分子）の構造'!M$45</f>
        <v>3296</v>
      </c>
      <c r="I49" s="182"/>
      <c r="J49" s="182"/>
      <c r="K49" s="182">
        <f>'実質公債費比率（分子）の構造'!N$45</f>
        <v>3445</v>
      </c>
      <c r="L49" s="182"/>
      <c r="M49" s="182"/>
      <c r="N49" s="182">
        <f>'実質公債費比率（分子）の構造'!O$45</f>
        <v>3550</v>
      </c>
      <c r="O49" s="182"/>
      <c r="P49" s="182"/>
    </row>
    <row r="50" spans="1:16" x14ac:dyDescent="0.15">
      <c r="A50" s="182" t="s">
        <v>71</v>
      </c>
      <c r="B50" s="182" t="e">
        <f>NA()</f>
        <v>#N/A</v>
      </c>
      <c r="C50" s="182">
        <f>IF(ISNUMBER('実質公債費比率（分子）の構造'!K$53),'実質公債費比率（分子）の構造'!K$53,NA())</f>
        <v>1660</v>
      </c>
      <c r="D50" s="182" t="e">
        <f>NA()</f>
        <v>#N/A</v>
      </c>
      <c r="E50" s="182" t="e">
        <f>NA()</f>
        <v>#N/A</v>
      </c>
      <c r="F50" s="182">
        <f>IF(ISNUMBER('実質公債費比率（分子）の構造'!L$53),'実質公債費比率（分子）の構造'!L$53,NA())</f>
        <v>1647</v>
      </c>
      <c r="G50" s="182" t="e">
        <f>NA()</f>
        <v>#N/A</v>
      </c>
      <c r="H50" s="182" t="e">
        <f>NA()</f>
        <v>#N/A</v>
      </c>
      <c r="I50" s="182">
        <f>IF(ISNUMBER('実質公債費比率（分子）の構造'!M$53),'実質公債費比率（分子）の構造'!M$53,NA())</f>
        <v>1494</v>
      </c>
      <c r="J50" s="182" t="e">
        <f>NA()</f>
        <v>#N/A</v>
      </c>
      <c r="K50" s="182" t="e">
        <f>NA()</f>
        <v>#N/A</v>
      </c>
      <c r="L50" s="182">
        <f>IF(ISNUMBER('実質公債費比率（分子）の構造'!N$53),'実質公債費比率（分子）の構造'!N$53,NA())</f>
        <v>1650</v>
      </c>
      <c r="M50" s="182" t="e">
        <f>NA()</f>
        <v>#N/A</v>
      </c>
      <c r="N50" s="182" t="e">
        <f>NA()</f>
        <v>#N/A</v>
      </c>
      <c r="O50" s="182">
        <f>IF(ISNUMBER('実質公債費比率（分子）の構造'!O$53),'実質公債費比率（分子）の構造'!O$53,NA())</f>
        <v>1746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32438</v>
      </c>
      <c r="E56" s="181"/>
      <c r="F56" s="181"/>
      <c r="G56" s="181">
        <f>'将来負担比率（分子）の構造'!J$52</f>
        <v>32285</v>
      </c>
      <c r="H56" s="181"/>
      <c r="I56" s="181"/>
      <c r="J56" s="181">
        <f>'将来負担比率（分子）の構造'!K$52</f>
        <v>31293</v>
      </c>
      <c r="K56" s="181"/>
      <c r="L56" s="181"/>
      <c r="M56" s="181">
        <f>'将来負担比率（分子）の構造'!L$52</f>
        <v>30801</v>
      </c>
      <c r="N56" s="181"/>
      <c r="O56" s="181"/>
      <c r="P56" s="181">
        <f>'将来負担比率（分子）の構造'!M$52</f>
        <v>30738</v>
      </c>
    </row>
    <row r="57" spans="1:16" x14ac:dyDescent="0.15">
      <c r="A57" s="181" t="s">
        <v>42</v>
      </c>
      <c r="B57" s="181"/>
      <c r="C57" s="181"/>
      <c r="D57" s="181">
        <f>'将来負担比率（分子）の構造'!I$51</f>
        <v>2109</v>
      </c>
      <c r="E57" s="181"/>
      <c r="F57" s="181"/>
      <c r="G57" s="181">
        <f>'将来負担比率（分子）の構造'!J$51</f>
        <v>2176</v>
      </c>
      <c r="H57" s="181"/>
      <c r="I57" s="181"/>
      <c r="J57" s="181">
        <f>'将来負担比率（分子）の構造'!K$51</f>
        <v>1945</v>
      </c>
      <c r="K57" s="181"/>
      <c r="L57" s="181"/>
      <c r="M57" s="181">
        <f>'将来負担比率（分子）の構造'!L$51</f>
        <v>2233</v>
      </c>
      <c r="N57" s="181"/>
      <c r="O57" s="181"/>
      <c r="P57" s="181">
        <f>'将来負担比率（分子）の構造'!M$51</f>
        <v>2110</v>
      </c>
    </row>
    <row r="58" spans="1:16" x14ac:dyDescent="0.15">
      <c r="A58" s="181" t="s">
        <v>41</v>
      </c>
      <c r="B58" s="181"/>
      <c r="C58" s="181"/>
      <c r="D58" s="181">
        <f>'将来負担比率（分子）の構造'!I$50</f>
        <v>14578</v>
      </c>
      <c r="E58" s="181"/>
      <c r="F58" s="181"/>
      <c r="G58" s="181">
        <f>'将来負担比率（分子）の構造'!J$50</f>
        <v>14400</v>
      </c>
      <c r="H58" s="181"/>
      <c r="I58" s="181"/>
      <c r="J58" s="181">
        <f>'将来負担比率（分子）の構造'!K$50</f>
        <v>14600</v>
      </c>
      <c r="K58" s="181"/>
      <c r="L58" s="181"/>
      <c r="M58" s="181">
        <f>'将来負担比率（分子）の構造'!L$50</f>
        <v>13964</v>
      </c>
      <c r="N58" s="181"/>
      <c r="O58" s="181"/>
      <c r="P58" s="181">
        <f>'将来負担比率（分子）の構造'!M$50</f>
        <v>12422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1</v>
      </c>
      <c r="F61" s="181"/>
      <c r="G61" s="181"/>
      <c r="H61" s="181">
        <f>'将来負担比率（分子）の構造'!K$46</f>
        <v>2</v>
      </c>
      <c r="I61" s="181"/>
      <c r="J61" s="181"/>
      <c r="K61" s="181" t="str">
        <f>'将来負担比率（分子）の構造'!L$46</f>
        <v>-</v>
      </c>
      <c r="L61" s="181"/>
      <c r="M61" s="181"/>
      <c r="N61" s="181">
        <f>'将来負担比率（分子）の構造'!M$46</f>
        <v>17</v>
      </c>
      <c r="O61" s="181"/>
      <c r="P61" s="181"/>
    </row>
    <row r="62" spans="1:16" x14ac:dyDescent="0.15">
      <c r="A62" s="181" t="s">
        <v>35</v>
      </c>
      <c r="B62" s="181">
        <f>'将来負担比率（分子）の構造'!I$45</f>
        <v>3989</v>
      </c>
      <c r="C62" s="181"/>
      <c r="D62" s="181"/>
      <c r="E62" s="181">
        <f>'将来負担比率（分子）の構造'!J$45</f>
        <v>4093</v>
      </c>
      <c r="F62" s="181"/>
      <c r="G62" s="181"/>
      <c r="H62" s="181">
        <f>'将来負担比率（分子）の構造'!K$45</f>
        <v>4438</v>
      </c>
      <c r="I62" s="181"/>
      <c r="J62" s="181"/>
      <c r="K62" s="181">
        <f>'将来負担比率（分子）の構造'!L$45</f>
        <v>4399</v>
      </c>
      <c r="L62" s="181"/>
      <c r="M62" s="181"/>
      <c r="N62" s="181">
        <f>'将来負担比率（分子）の構造'!M$45</f>
        <v>4703</v>
      </c>
      <c r="O62" s="181"/>
      <c r="P62" s="181"/>
    </row>
    <row r="63" spans="1:16" x14ac:dyDescent="0.15">
      <c r="A63" s="181" t="s">
        <v>34</v>
      </c>
      <c r="B63" s="181">
        <f>'将来負担比率（分子）の構造'!I$44</f>
        <v>3464</v>
      </c>
      <c r="C63" s="181"/>
      <c r="D63" s="181"/>
      <c r="E63" s="181">
        <f>'将来負担比率（分子）の構造'!J$44</f>
        <v>3066</v>
      </c>
      <c r="F63" s="181"/>
      <c r="G63" s="181"/>
      <c r="H63" s="181">
        <f>'将来負担比率（分子）の構造'!K$44</f>
        <v>2659</v>
      </c>
      <c r="I63" s="181"/>
      <c r="J63" s="181"/>
      <c r="K63" s="181">
        <f>'将来負担比率（分子）の構造'!L$44</f>
        <v>2249</v>
      </c>
      <c r="L63" s="181"/>
      <c r="M63" s="181"/>
      <c r="N63" s="181">
        <f>'将来負担比率（分子）の構造'!M$44</f>
        <v>1831</v>
      </c>
      <c r="O63" s="181"/>
      <c r="P63" s="181"/>
    </row>
    <row r="64" spans="1:16" x14ac:dyDescent="0.15">
      <c r="A64" s="181" t="s">
        <v>33</v>
      </c>
      <c r="B64" s="181">
        <f>'将来負担比率（分子）の構造'!I$43</f>
        <v>7580</v>
      </c>
      <c r="C64" s="181"/>
      <c r="D64" s="181"/>
      <c r="E64" s="181">
        <f>'将来負担比率（分子）の構造'!J$43</f>
        <v>7471</v>
      </c>
      <c r="F64" s="181"/>
      <c r="G64" s="181"/>
      <c r="H64" s="181">
        <f>'将来負担比率（分子）の構造'!K$43</f>
        <v>5891</v>
      </c>
      <c r="I64" s="181"/>
      <c r="J64" s="181"/>
      <c r="K64" s="181">
        <f>'将来負担比率（分子）の構造'!L$43</f>
        <v>4399</v>
      </c>
      <c r="L64" s="181"/>
      <c r="M64" s="181"/>
      <c r="N64" s="181">
        <f>'将来負担比率（分子）の構造'!M$43</f>
        <v>3026</v>
      </c>
      <c r="O64" s="181"/>
      <c r="P64" s="181"/>
    </row>
    <row r="65" spans="1:16" x14ac:dyDescent="0.15">
      <c r="A65" s="181" t="s">
        <v>32</v>
      </c>
      <c r="B65" s="181" t="str">
        <f>'将来負担比率（分子）の構造'!I$42</f>
        <v>-</v>
      </c>
      <c r="C65" s="181"/>
      <c r="D65" s="181"/>
      <c r="E65" s="181">
        <f>'将来負担比率（分子）の構造'!J$42</f>
        <v>141</v>
      </c>
      <c r="F65" s="181"/>
      <c r="G65" s="181"/>
      <c r="H65" s="181">
        <f>'将来負担比率（分子）の構造'!K$42</f>
        <v>124</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36773</v>
      </c>
      <c r="C66" s="181"/>
      <c r="D66" s="181"/>
      <c r="E66" s="181">
        <f>'将来負担比率（分子）の構造'!J$41</f>
        <v>37887</v>
      </c>
      <c r="F66" s="181"/>
      <c r="G66" s="181"/>
      <c r="H66" s="181">
        <f>'将来負担比率（分子）の構造'!K$41</f>
        <v>39002</v>
      </c>
      <c r="I66" s="181"/>
      <c r="J66" s="181"/>
      <c r="K66" s="181">
        <f>'将来負担比率（分子）の構造'!L$41</f>
        <v>39708</v>
      </c>
      <c r="L66" s="181"/>
      <c r="M66" s="181"/>
      <c r="N66" s="181">
        <f>'将来負担比率（分子）の構造'!M$41</f>
        <v>40793</v>
      </c>
      <c r="O66" s="181"/>
      <c r="P66" s="181"/>
    </row>
    <row r="67" spans="1:16" x14ac:dyDescent="0.15">
      <c r="A67" s="181" t="s">
        <v>75</v>
      </c>
      <c r="B67" s="181" t="e">
        <f>NA()</f>
        <v>#N/A</v>
      </c>
      <c r="C67" s="181">
        <f>IF(ISNUMBER('将来負担比率（分子）の構造'!I$53), IF('将来負担比率（分子）の構造'!I$53 &lt; 0, 0, '将来負担比率（分子）の構造'!I$53), NA())</f>
        <v>2678</v>
      </c>
      <c r="D67" s="181" t="e">
        <f>NA()</f>
        <v>#N/A</v>
      </c>
      <c r="E67" s="181" t="e">
        <f>NA()</f>
        <v>#N/A</v>
      </c>
      <c r="F67" s="181">
        <f>IF(ISNUMBER('将来負担比率（分子）の構造'!J$53), IF('将来負担比率（分子）の構造'!J$53 &lt; 0, 0, '将来負担比率（分子）の構造'!J$53), NA())</f>
        <v>3797</v>
      </c>
      <c r="G67" s="181" t="e">
        <f>NA()</f>
        <v>#N/A</v>
      </c>
      <c r="H67" s="181" t="e">
        <f>NA()</f>
        <v>#N/A</v>
      </c>
      <c r="I67" s="181">
        <f>IF(ISNUMBER('将来負担比率（分子）の構造'!K$53), IF('将来負担比率（分子）の構造'!K$53 &lt; 0, 0, '将来負担比率（分子）の構造'!K$53), NA())</f>
        <v>4279</v>
      </c>
      <c r="J67" s="181" t="e">
        <f>NA()</f>
        <v>#N/A</v>
      </c>
      <c r="K67" s="181" t="e">
        <f>NA()</f>
        <v>#N/A</v>
      </c>
      <c r="L67" s="181">
        <f>IF(ISNUMBER('将来負担比率（分子）の構造'!L$53), IF('将来負担比率（分子）の構造'!L$53 &lt; 0, 0, '将来負担比率（分子）の構造'!L$53), NA())</f>
        <v>3757</v>
      </c>
      <c r="M67" s="181" t="e">
        <f>NA()</f>
        <v>#N/A</v>
      </c>
      <c r="N67" s="181" t="e">
        <f>NA()</f>
        <v>#N/A</v>
      </c>
      <c r="O67" s="181">
        <f>IF(ISNUMBER('将来負担比率（分子）の構造'!M$53), IF('将来負担比率（分子）の構造'!M$53 &lt; 0, 0, '将来負担比率（分子）の構造'!M$53), NA())</f>
        <v>5099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5923</v>
      </c>
      <c r="C72" s="185">
        <f>基金残高に係る経年分析!G55</f>
        <v>5675</v>
      </c>
      <c r="D72" s="185">
        <f>基金残高に係る経年分析!H55</f>
        <v>4908</v>
      </c>
    </row>
    <row r="73" spans="1:16" x14ac:dyDescent="0.15">
      <c r="A73" s="184" t="s">
        <v>78</v>
      </c>
      <c r="B73" s="185">
        <f>基金残高に係る経年分析!F56</f>
        <v>182</v>
      </c>
      <c r="C73" s="185">
        <f>基金残高に係る経年分析!G56</f>
        <v>182</v>
      </c>
      <c r="D73" s="185">
        <f>基金残高に係る経年分析!H56</f>
        <v>182</v>
      </c>
    </row>
    <row r="74" spans="1:16" x14ac:dyDescent="0.15">
      <c r="A74" s="184" t="s">
        <v>79</v>
      </c>
      <c r="B74" s="185">
        <f>基金残高に係る経年分析!F57</f>
        <v>7950</v>
      </c>
      <c r="C74" s="185">
        <f>基金残高に係る経年分析!G57</f>
        <v>7396</v>
      </c>
      <c r="D74" s="185">
        <f>基金残高に係る経年分析!H57</f>
        <v>6669</v>
      </c>
    </row>
  </sheetData>
  <sheetProtection algorithmName="SHA-512" hashValue="2mMfDm/Me7jhmHZIEA0a8yFAPCK0ppAC+HiQoSP5MU/OZZJ1NPAvq9rTKjgPs9OeVqR2W2nKpM82zw05qh5Sbw==" saltValue="LNOwzhRjK51zxyEyuTEs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15572888</v>
      </c>
      <c r="S5" s="734"/>
      <c r="T5" s="734"/>
      <c r="U5" s="734"/>
      <c r="V5" s="734"/>
      <c r="W5" s="734"/>
      <c r="X5" s="734"/>
      <c r="Y5" s="777"/>
      <c r="Z5" s="795">
        <v>20.5</v>
      </c>
      <c r="AA5" s="795"/>
      <c r="AB5" s="795"/>
      <c r="AC5" s="795"/>
      <c r="AD5" s="796">
        <v>15572888</v>
      </c>
      <c r="AE5" s="796"/>
      <c r="AF5" s="796"/>
      <c r="AG5" s="796"/>
      <c r="AH5" s="796"/>
      <c r="AI5" s="796"/>
      <c r="AJ5" s="796"/>
      <c r="AK5" s="796"/>
      <c r="AL5" s="778">
        <v>49.6</v>
      </c>
      <c r="AM5" s="749"/>
      <c r="AN5" s="749"/>
      <c r="AO5" s="779"/>
      <c r="AP5" s="744" t="s">
        <v>225</v>
      </c>
      <c r="AQ5" s="745"/>
      <c r="AR5" s="745"/>
      <c r="AS5" s="745"/>
      <c r="AT5" s="745"/>
      <c r="AU5" s="745"/>
      <c r="AV5" s="745"/>
      <c r="AW5" s="745"/>
      <c r="AX5" s="745"/>
      <c r="AY5" s="745"/>
      <c r="AZ5" s="745"/>
      <c r="BA5" s="745"/>
      <c r="BB5" s="745"/>
      <c r="BC5" s="745"/>
      <c r="BD5" s="745"/>
      <c r="BE5" s="745"/>
      <c r="BF5" s="746"/>
      <c r="BG5" s="678">
        <v>15572888</v>
      </c>
      <c r="BH5" s="679"/>
      <c r="BI5" s="679"/>
      <c r="BJ5" s="679"/>
      <c r="BK5" s="679"/>
      <c r="BL5" s="679"/>
      <c r="BM5" s="679"/>
      <c r="BN5" s="680"/>
      <c r="BO5" s="715">
        <v>100</v>
      </c>
      <c r="BP5" s="715"/>
      <c r="BQ5" s="715"/>
      <c r="BR5" s="715"/>
      <c r="BS5" s="716" t="s">
        <v>126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274392</v>
      </c>
      <c r="S6" s="679"/>
      <c r="T6" s="679"/>
      <c r="U6" s="679"/>
      <c r="V6" s="679"/>
      <c r="W6" s="679"/>
      <c r="X6" s="679"/>
      <c r="Y6" s="680"/>
      <c r="Z6" s="715">
        <v>0.4</v>
      </c>
      <c r="AA6" s="715"/>
      <c r="AB6" s="715"/>
      <c r="AC6" s="715"/>
      <c r="AD6" s="716">
        <v>274392</v>
      </c>
      <c r="AE6" s="716"/>
      <c r="AF6" s="716"/>
      <c r="AG6" s="716"/>
      <c r="AH6" s="716"/>
      <c r="AI6" s="716"/>
      <c r="AJ6" s="716"/>
      <c r="AK6" s="716"/>
      <c r="AL6" s="681">
        <v>0.9</v>
      </c>
      <c r="AM6" s="682"/>
      <c r="AN6" s="682"/>
      <c r="AO6" s="717"/>
      <c r="AP6" s="675" t="s">
        <v>230</v>
      </c>
      <c r="AQ6" s="676"/>
      <c r="AR6" s="676"/>
      <c r="AS6" s="676"/>
      <c r="AT6" s="676"/>
      <c r="AU6" s="676"/>
      <c r="AV6" s="676"/>
      <c r="AW6" s="676"/>
      <c r="AX6" s="676"/>
      <c r="AY6" s="676"/>
      <c r="AZ6" s="676"/>
      <c r="BA6" s="676"/>
      <c r="BB6" s="676"/>
      <c r="BC6" s="676"/>
      <c r="BD6" s="676"/>
      <c r="BE6" s="676"/>
      <c r="BF6" s="677"/>
      <c r="BG6" s="678">
        <v>15572888</v>
      </c>
      <c r="BH6" s="679"/>
      <c r="BI6" s="679"/>
      <c r="BJ6" s="679"/>
      <c r="BK6" s="679"/>
      <c r="BL6" s="679"/>
      <c r="BM6" s="679"/>
      <c r="BN6" s="680"/>
      <c r="BO6" s="715">
        <v>100</v>
      </c>
      <c r="BP6" s="715"/>
      <c r="BQ6" s="715"/>
      <c r="BR6" s="715"/>
      <c r="BS6" s="716" t="s">
        <v>126</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378536</v>
      </c>
      <c r="CS6" s="679"/>
      <c r="CT6" s="679"/>
      <c r="CU6" s="679"/>
      <c r="CV6" s="679"/>
      <c r="CW6" s="679"/>
      <c r="CX6" s="679"/>
      <c r="CY6" s="680"/>
      <c r="CZ6" s="778">
        <v>0.5</v>
      </c>
      <c r="DA6" s="749"/>
      <c r="DB6" s="749"/>
      <c r="DC6" s="781"/>
      <c r="DD6" s="684" t="s">
        <v>126</v>
      </c>
      <c r="DE6" s="679"/>
      <c r="DF6" s="679"/>
      <c r="DG6" s="679"/>
      <c r="DH6" s="679"/>
      <c r="DI6" s="679"/>
      <c r="DJ6" s="679"/>
      <c r="DK6" s="679"/>
      <c r="DL6" s="679"/>
      <c r="DM6" s="679"/>
      <c r="DN6" s="679"/>
      <c r="DO6" s="679"/>
      <c r="DP6" s="680"/>
      <c r="DQ6" s="684">
        <v>378524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6805</v>
      </c>
      <c r="S7" s="679"/>
      <c r="T7" s="679"/>
      <c r="U7" s="679"/>
      <c r="V7" s="679"/>
      <c r="W7" s="679"/>
      <c r="X7" s="679"/>
      <c r="Y7" s="680"/>
      <c r="Z7" s="715">
        <v>0</v>
      </c>
      <c r="AA7" s="715"/>
      <c r="AB7" s="715"/>
      <c r="AC7" s="715"/>
      <c r="AD7" s="716">
        <v>6805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6254708</v>
      </c>
      <c r="BH7" s="679"/>
      <c r="BI7" s="679"/>
      <c r="BJ7" s="679"/>
      <c r="BK7" s="679"/>
      <c r="BL7" s="679"/>
      <c r="BM7" s="679"/>
      <c r="BN7" s="680"/>
      <c r="BO7" s="715">
        <v>40.200000000000003</v>
      </c>
      <c r="BP7" s="715"/>
      <c r="BQ7" s="715"/>
      <c r="BR7" s="715"/>
      <c r="BS7" s="716" t="s">
        <v>234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5813499</v>
      </c>
      <c r="CS7" s="679"/>
      <c r="CT7" s="679"/>
      <c r="CU7" s="679"/>
      <c r="CV7" s="679"/>
      <c r="CW7" s="679"/>
      <c r="CX7" s="679"/>
      <c r="CY7" s="680"/>
      <c r="CZ7" s="715">
        <v>7.8</v>
      </c>
      <c r="DA7" s="715"/>
      <c r="DB7" s="715"/>
      <c r="DC7" s="715"/>
      <c r="DD7" s="684">
        <v>333860</v>
      </c>
      <c r="DE7" s="679"/>
      <c r="DF7" s="679"/>
      <c r="DG7" s="679"/>
      <c r="DH7" s="679"/>
      <c r="DI7" s="679"/>
      <c r="DJ7" s="679"/>
      <c r="DK7" s="679"/>
      <c r="DL7" s="679"/>
      <c r="DM7" s="679"/>
      <c r="DN7" s="679"/>
      <c r="DO7" s="679"/>
      <c r="DP7" s="680"/>
      <c r="DQ7" s="684">
        <v>5038937</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24066</v>
      </c>
      <c r="S8" s="679"/>
      <c r="T8" s="679"/>
      <c r="U8" s="679"/>
      <c r="V8" s="679"/>
      <c r="W8" s="679"/>
      <c r="X8" s="679"/>
      <c r="Y8" s="680"/>
      <c r="Z8" s="715">
        <v>0</v>
      </c>
      <c r="AA8" s="715"/>
      <c r="AB8" s="715"/>
      <c r="AC8" s="715"/>
      <c r="AD8" s="716">
        <v>24066</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208635</v>
      </c>
      <c r="BH8" s="679"/>
      <c r="BI8" s="679"/>
      <c r="BJ8" s="679"/>
      <c r="BK8" s="679"/>
      <c r="BL8" s="679"/>
      <c r="BM8" s="679"/>
      <c r="BN8" s="680"/>
      <c r="BO8" s="715">
        <v>1.3</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38480848</v>
      </c>
      <c r="CS8" s="679"/>
      <c r="CT8" s="679"/>
      <c r="CU8" s="679"/>
      <c r="CV8" s="679"/>
      <c r="CW8" s="679"/>
      <c r="CX8" s="679"/>
      <c r="CY8" s="680"/>
      <c r="CZ8" s="715">
        <v>51.9</v>
      </c>
      <c r="DA8" s="715"/>
      <c r="DB8" s="715"/>
      <c r="DC8" s="715"/>
      <c r="DD8" s="684">
        <v>1962346</v>
      </c>
      <c r="DE8" s="679"/>
      <c r="DF8" s="679"/>
      <c r="DG8" s="679"/>
      <c r="DH8" s="679"/>
      <c r="DI8" s="679"/>
      <c r="DJ8" s="679"/>
      <c r="DK8" s="679"/>
      <c r="DL8" s="679"/>
      <c r="DM8" s="679"/>
      <c r="DN8" s="679"/>
      <c r="DO8" s="679"/>
      <c r="DP8" s="680"/>
      <c r="DQ8" s="684">
        <v>14835437</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16900</v>
      </c>
      <c r="S9" s="679"/>
      <c r="T9" s="679"/>
      <c r="U9" s="679"/>
      <c r="V9" s="679"/>
      <c r="W9" s="679"/>
      <c r="X9" s="679"/>
      <c r="Y9" s="680"/>
      <c r="Z9" s="715">
        <v>0</v>
      </c>
      <c r="AA9" s="715"/>
      <c r="AB9" s="715"/>
      <c r="AC9" s="715"/>
      <c r="AD9" s="716">
        <v>16900</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5341663</v>
      </c>
      <c r="BH9" s="679"/>
      <c r="BI9" s="679"/>
      <c r="BJ9" s="679"/>
      <c r="BK9" s="679"/>
      <c r="BL9" s="679"/>
      <c r="BM9" s="679"/>
      <c r="BN9" s="680"/>
      <c r="BO9" s="715">
        <v>34.299999999999997</v>
      </c>
      <c r="BP9" s="715"/>
      <c r="BQ9" s="715"/>
      <c r="BR9" s="715"/>
      <c r="BS9" s="684" t="s">
        <v>126</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3576398</v>
      </c>
      <c r="CS9" s="679"/>
      <c r="CT9" s="679"/>
      <c r="CU9" s="679"/>
      <c r="CV9" s="679"/>
      <c r="CW9" s="679"/>
      <c r="CX9" s="679"/>
      <c r="CY9" s="680"/>
      <c r="CZ9" s="715">
        <v>4.8</v>
      </c>
      <c r="DA9" s="715"/>
      <c r="DB9" s="715"/>
      <c r="DC9" s="715"/>
      <c r="DD9" s="684" t="s">
        <v>234</v>
      </c>
      <c r="DE9" s="679"/>
      <c r="DF9" s="679"/>
      <c r="DG9" s="679"/>
      <c r="DH9" s="679"/>
      <c r="DI9" s="679"/>
      <c r="DJ9" s="679"/>
      <c r="DK9" s="679"/>
      <c r="DL9" s="679"/>
      <c r="DM9" s="679"/>
      <c r="DN9" s="679"/>
      <c r="DO9" s="679"/>
      <c r="DP9" s="680"/>
      <c r="DQ9" s="684">
        <v>3069250</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251621</v>
      </c>
      <c r="BH10" s="679"/>
      <c r="BI10" s="679"/>
      <c r="BJ10" s="679"/>
      <c r="BK10" s="679"/>
      <c r="BL10" s="679"/>
      <c r="BM10" s="679"/>
      <c r="BN10" s="680"/>
      <c r="BO10" s="715">
        <v>1.6</v>
      </c>
      <c r="BP10" s="715"/>
      <c r="BQ10" s="715"/>
      <c r="BR10" s="715"/>
      <c r="BS10" s="684" t="s">
        <v>126</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432449</v>
      </c>
      <c r="CS10" s="679"/>
      <c r="CT10" s="679"/>
      <c r="CU10" s="679"/>
      <c r="CV10" s="679"/>
      <c r="CW10" s="679"/>
      <c r="CX10" s="679"/>
      <c r="CY10" s="680"/>
      <c r="CZ10" s="715">
        <v>0.6</v>
      </c>
      <c r="DA10" s="715"/>
      <c r="DB10" s="715"/>
      <c r="DC10" s="715"/>
      <c r="DD10" s="684" t="s">
        <v>126</v>
      </c>
      <c r="DE10" s="679"/>
      <c r="DF10" s="679"/>
      <c r="DG10" s="679"/>
      <c r="DH10" s="679"/>
      <c r="DI10" s="679"/>
      <c r="DJ10" s="679"/>
      <c r="DK10" s="679"/>
      <c r="DL10" s="679"/>
      <c r="DM10" s="679"/>
      <c r="DN10" s="679"/>
      <c r="DO10" s="679"/>
      <c r="DP10" s="680"/>
      <c r="DQ10" s="684">
        <v>133342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2223612</v>
      </c>
      <c r="S11" s="679"/>
      <c r="T11" s="679"/>
      <c r="U11" s="679"/>
      <c r="V11" s="679"/>
      <c r="W11" s="679"/>
      <c r="X11" s="679"/>
      <c r="Y11" s="680"/>
      <c r="Z11" s="681">
        <v>2.9</v>
      </c>
      <c r="AA11" s="682"/>
      <c r="AB11" s="682"/>
      <c r="AC11" s="683"/>
      <c r="AD11" s="684">
        <v>2223612</v>
      </c>
      <c r="AE11" s="679"/>
      <c r="AF11" s="679"/>
      <c r="AG11" s="679"/>
      <c r="AH11" s="679"/>
      <c r="AI11" s="679"/>
      <c r="AJ11" s="679"/>
      <c r="AK11" s="680"/>
      <c r="AL11" s="681">
        <v>7.1</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452789</v>
      </c>
      <c r="BH11" s="679"/>
      <c r="BI11" s="679"/>
      <c r="BJ11" s="679"/>
      <c r="BK11" s="679"/>
      <c r="BL11" s="679"/>
      <c r="BM11" s="679"/>
      <c r="BN11" s="680"/>
      <c r="BO11" s="715">
        <v>2.9</v>
      </c>
      <c r="BP11" s="715"/>
      <c r="BQ11" s="715"/>
      <c r="BR11" s="715"/>
      <c r="BS11" s="684" t="s">
        <v>234</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336403</v>
      </c>
      <c r="CS11" s="679"/>
      <c r="CT11" s="679"/>
      <c r="CU11" s="679"/>
      <c r="CV11" s="679"/>
      <c r="CW11" s="679"/>
      <c r="CX11" s="679"/>
      <c r="CY11" s="680"/>
      <c r="CZ11" s="715">
        <v>0.5</v>
      </c>
      <c r="DA11" s="715"/>
      <c r="DB11" s="715"/>
      <c r="DC11" s="715"/>
      <c r="DD11" s="684">
        <v>33825</v>
      </c>
      <c r="DE11" s="679"/>
      <c r="DF11" s="679"/>
      <c r="DG11" s="679"/>
      <c r="DH11" s="679"/>
      <c r="DI11" s="679"/>
      <c r="DJ11" s="679"/>
      <c r="DK11" s="679"/>
      <c r="DL11" s="679"/>
      <c r="DM11" s="679"/>
      <c r="DN11" s="679"/>
      <c r="DO11" s="679"/>
      <c r="DP11" s="680"/>
      <c r="DQ11" s="684">
        <v>249076</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176</v>
      </c>
      <c r="S12" s="679"/>
      <c r="T12" s="679"/>
      <c r="U12" s="679"/>
      <c r="V12" s="679"/>
      <c r="W12" s="679"/>
      <c r="X12" s="679"/>
      <c r="Y12" s="680"/>
      <c r="Z12" s="715" t="s">
        <v>126</v>
      </c>
      <c r="AA12" s="715"/>
      <c r="AB12" s="715"/>
      <c r="AC12" s="715"/>
      <c r="AD12" s="716" t="s">
        <v>126</v>
      </c>
      <c r="AE12" s="716"/>
      <c r="AF12" s="716"/>
      <c r="AG12" s="716"/>
      <c r="AH12" s="716"/>
      <c r="AI12" s="716"/>
      <c r="AJ12" s="716"/>
      <c r="AK12" s="716"/>
      <c r="AL12" s="681" t="s">
        <v>176</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8228678</v>
      </c>
      <c r="BH12" s="679"/>
      <c r="BI12" s="679"/>
      <c r="BJ12" s="679"/>
      <c r="BK12" s="679"/>
      <c r="BL12" s="679"/>
      <c r="BM12" s="679"/>
      <c r="BN12" s="680"/>
      <c r="BO12" s="715">
        <v>52.8</v>
      </c>
      <c r="BP12" s="715"/>
      <c r="BQ12" s="715"/>
      <c r="BR12" s="715"/>
      <c r="BS12" s="684" t="s">
        <v>176</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6217414</v>
      </c>
      <c r="CS12" s="679"/>
      <c r="CT12" s="679"/>
      <c r="CU12" s="679"/>
      <c r="CV12" s="679"/>
      <c r="CW12" s="679"/>
      <c r="CX12" s="679"/>
      <c r="CY12" s="680"/>
      <c r="CZ12" s="715">
        <v>8.4</v>
      </c>
      <c r="DA12" s="715"/>
      <c r="DB12" s="715"/>
      <c r="DC12" s="715"/>
      <c r="DD12" s="684">
        <v>5246965</v>
      </c>
      <c r="DE12" s="679"/>
      <c r="DF12" s="679"/>
      <c r="DG12" s="679"/>
      <c r="DH12" s="679"/>
      <c r="DI12" s="679"/>
      <c r="DJ12" s="679"/>
      <c r="DK12" s="679"/>
      <c r="DL12" s="679"/>
      <c r="DM12" s="679"/>
      <c r="DN12" s="679"/>
      <c r="DO12" s="679"/>
      <c r="DP12" s="680"/>
      <c r="DQ12" s="684">
        <v>1492500</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238</v>
      </c>
      <c r="AA13" s="715"/>
      <c r="AB13" s="715"/>
      <c r="AC13" s="715"/>
      <c r="AD13" s="716" t="s">
        <v>126</v>
      </c>
      <c r="AE13" s="716"/>
      <c r="AF13" s="716"/>
      <c r="AG13" s="716"/>
      <c r="AH13" s="716"/>
      <c r="AI13" s="716"/>
      <c r="AJ13" s="716"/>
      <c r="AK13" s="716"/>
      <c r="AL13" s="681" t="s">
        <v>176</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8063897</v>
      </c>
      <c r="BH13" s="679"/>
      <c r="BI13" s="679"/>
      <c r="BJ13" s="679"/>
      <c r="BK13" s="679"/>
      <c r="BL13" s="679"/>
      <c r="BM13" s="679"/>
      <c r="BN13" s="680"/>
      <c r="BO13" s="715">
        <v>51.8</v>
      </c>
      <c r="BP13" s="715"/>
      <c r="BQ13" s="715"/>
      <c r="BR13" s="715"/>
      <c r="BS13" s="684" t="s">
        <v>234</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4418499</v>
      </c>
      <c r="CS13" s="679"/>
      <c r="CT13" s="679"/>
      <c r="CU13" s="679"/>
      <c r="CV13" s="679"/>
      <c r="CW13" s="679"/>
      <c r="CX13" s="679"/>
      <c r="CY13" s="680"/>
      <c r="CZ13" s="715">
        <v>6</v>
      </c>
      <c r="DA13" s="715"/>
      <c r="DB13" s="715"/>
      <c r="DC13" s="715"/>
      <c r="DD13" s="684">
        <v>1955359</v>
      </c>
      <c r="DE13" s="679"/>
      <c r="DF13" s="679"/>
      <c r="DG13" s="679"/>
      <c r="DH13" s="679"/>
      <c r="DI13" s="679"/>
      <c r="DJ13" s="679"/>
      <c r="DK13" s="679"/>
      <c r="DL13" s="679"/>
      <c r="DM13" s="679"/>
      <c r="DN13" s="679"/>
      <c r="DO13" s="679"/>
      <c r="DP13" s="680"/>
      <c r="DQ13" s="684">
        <v>2490515</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45345</v>
      </c>
      <c r="S14" s="679"/>
      <c r="T14" s="679"/>
      <c r="U14" s="679"/>
      <c r="V14" s="679"/>
      <c r="W14" s="679"/>
      <c r="X14" s="679"/>
      <c r="Y14" s="680"/>
      <c r="Z14" s="715">
        <v>0.1</v>
      </c>
      <c r="AA14" s="715"/>
      <c r="AB14" s="715"/>
      <c r="AC14" s="715"/>
      <c r="AD14" s="716">
        <v>45345</v>
      </c>
      <c r="AE14" s="716"/>
      <c r="AF14" s="716"/>
      <c r="AG14" s="716"/>
      <c r="AH14" s="716"/>
      <c r="AI14" s="716"/>
      <c r="AJ14" s="716"/>
      <c r="AK14" s="716"/>
      <c r="AL14" s="681">
        <v>0.1</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455724</v>
      </c>
      <c r="BH14" s="679"/>
      <c r="BI14" s="679"/>
      <c r="BJ14" s="679"/>
      <c r="BK14" s="679"/>
      <c r="BL14" s="679"/>
      <c r="BM14" s="679"/>
      <c r="BN14" s="680"/>
      <c r="BO14" s="715">
        <v>2.9</v>
      </c>
      <c r="BP14" s="715"/>
      <c r="BQ14" s="715"/>
      <c r="BR14" s="715"/>
      <c r="BS14" s="684" t="s">
        <v>126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1144627</v>
      </c>
      <c r="CS14" s="679"/>
      <c r="CT14" s="679"/>
      <c r="CU14" s="679"/>
      <c r="CV14" s="679"/>
      <c r="CW14" s="679"/>
      <c r="CX14" s="679"/>
      <c r="CY14" s="680"/>
      <c r="CZ14" s="715">
        <v>1.5</v>
      </c>
      <c r="DA14" s="715"/>
      <c r="DB14" s="715"/>
      <c r="DC14" s="715"/>
      <c r="DD14" s="684">
        <v>52912</v>
      </c>
      <c r="DE14" s="679"/>
      <c r="DF14" s="679"/>
      <c r="DG14" s="679"/>
      <c r="DH14" s="679"/>
      <c r="DI14" s="679"/>
      <c r="DJ14" s="679"/>
      <c r="DK14" s="679"/>
      <c r="DL14" s="679"/>
      <c r="DM14" s="679"/>
      <c r="DN14" s="679"/>
      <c r="DO14" s="679"/>
      <c r="DP14" s="680"/>
      <c r="DQ14" s="684">
        <v>1092449</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126</v>
      </c>
      <c r="AA15" s="715"/>
      <c r="AB15" s="715"/>
      <c r="AC15" s="715"/>
      <c r="AD15" s="716" t="s">
        <v>234</v>
      </c>
      <c r="AE15" s="716"/>
      <c r="AF15" s="716"/>
      <c r="AG15" s="716"/>
      <c r="AH15" s="716"/>
      <c r="AI15" s="716"/>
      <c r="AJ15" s="716"/>
      <c r="AK15" s="716"/>
      <c r="AL15" s="681" t="s">
        <v>126</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633778</v>
      </c>
      <c r="BH15" s="679"/>
      <c r="BI15" s="679"/>
      <c r="BJ15" s="679"/>
      <c r="BK15" s="679"/>
      <c r="BL15" s="679"/>
      <c r="BM15" s="679"/>
      <c r="BN15" s="680"/>
      <c r="BO15" s="715">
        <v>4.0999999999999996</v>
      </c>
      <c r="BP15" s="715"/>
      <c r="BQ15" s="715"/>
      <c r="BR15" s="715"/>
      <c r="BS15" s="684" t="s">
        <v>234</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9769544</v>
      </c>
      <c r="CS15" s="679"/>
      <c r="CT15" s="679"/>
      <c r="CU15" s="679"/>
      <c r="CV15" s="679"/>
      <c r="CW15" s="679"/>
      <c r="CX15" s="679"/>
      <c r="CY15" s="680"/>
      <c r="CZ15" s="715">
        <v>13.2</v>
      </c>
      <c r="DA15" s="715"/>
      <c r="DB15" s="715"/>
      <c r="DC15" s="715"/>
      <c r="DD15" s="684">
        <v>4850498</v>
      </c>
      <c r="DE15" s="679"/>
      <c r="DF15" s="679"/>
      <c r="DG15" s="679"/>
      <c r="DH15" s="679"/>
      <c r="DI15" s="679"/>
      <c r="DJ15" s="679"/>
      <c r="DK15" s="679"/>
      <c r="DL15" s="679"/>
      <c r="DM15" s="679"/>
      <c r="DN15" s="679"/>
      <c r="DO15" s="679"/>
      <c r="DP15" s="680"/>
      <c r="DQ15" s="684">
        <v>4762989</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8939</v>
      </c>
      <c r="S16" s="679"/>
      <c r="T16" s="679"/>
      <c r="U16" s="679"/>
      <c r="V16" s="679"/>
      <c r="W16" s="679"/>
      <c r="X16" s="679"/>
      <c r="Y16" s="680"/>
      <c r="Z16" s="715">
        <v>0</v>
      </c>
      <c r="AA16" s="715"/>
      <c r="AB16" s="715"/>
      <c r="AC16" s="715"/>
      <c r="AD16" s="716">
        <v>8939</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234</v>
      </c>
      <c r="BP16" s="715"/>
      <c r="BQ16" s="715"/>
      <c r="BR16" s="715"/>
      <c r="BS16" s="684" t="s">
        <v>176</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126</v>
      </c>
      <c r="CS16" s="679"/>
      <c r="CT16" s="679"/>
      <c r="CU16" s="679"/>
      <c r="CV16" s="679"/>
      <c r="CW16" s="679"/>
      <c r="CX16" s="679"/>
      <c r="CY16" s="680"/>
      <c r="CZ16" s="715" t="s">
        <v>234</v>
      </c>
      <c r="DA16" s="715"/>
      <c r="DB16" s="715"/>
      <c r="DC16" s="715"/>
      <c r="DD16" s="684" t="s">
        <v>126</v>
      </c>
      <c r="DE16" s="679"/>
      <c r="DF16" s="679"/>
      <c r="DG16" s="679"/>
      <c r="DH16" s="679"/>
      <c r="DI16" s="679"/>
      <c r="DJ16" s="679"/>
      <c r="DK16" s="679"/>
      <c r="DL16" s="679"/>
      <c r="DM16" s="679"/>
      <c r="DN16" s="679"/>
      <c r="DO16" s="679"/>
      <c r="DP16" s="680"/>
      <c r="DQ16" s="684" t="s">
        <v>126</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293382</v>
      </c>
      <c r="S17" s="679"/>
      <c r="T17" s="679"/>
      <c r="U17" s="679"/>
      <c r="V17" s="679"/>
      <c r="W17" s="679"/>
      <c r="X17" s="679"/>
      <c r="Y17" s="680"/>
      <c r="Z17" s="715">
        <v>0.4</v>
      </c>
      <c r="AA17" s="715"/>
      <c r="AB17" s="715"/>
      <c r="AC17" s="715"/>
      <c r="AD17" s="716">
        <v>293382</v>
      </c>
      <c r="AE17" s="716"/>
      <c r="AF17" s="716"/>
      <c r="AG17" s="716"/>
      <c r="AH17" s="716"/>
      <c r="AI17" s="716"/>
      <c r="AJ17" s="716"/>
      <c r="AK17" s="716"/>
      <c r="AL17" s="681">
        <v>0.9</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238</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3549614</v>
      </c>
      <c r="CS17" s="679"/>
      <c r="CT17" s="679"/>
      <c r="CU17" s="679"/>
      <c r="CV17" s="679"/>
      <c r="CW17" s="679"/>
      <c r="CX17" s="679"/>
      <c r="CY17" s="680"/>
      <c r="CZ17" s="715">
        <v>4.8</v>
      </c>
      <c r="DA17" s="715"/>
      <c r="DB17" s="715"/>
      <c r="DC17" s="715"/>
      <c r="DD17" s="684" t="s">
        <v>126</v>
      </c>
      <c r="DE17" s="679"/>
      <c r="DF17" s="679"/>
      <c r="DG17" s="679"/>
      <c r="DH17" s="679"/>
      <c r="DI17" s="679"/>
      <c r="DJ17" s="679"/>
      <c r="DK17" s="679"/>
      <c r="DL17" s="679"/>
      <c r="DM17" s="679"/>
      <c r="DN17" s="679"/>
      <c r="DO17" s="679"/>
      <c r="DP17" s="680"/>
      <c r="DQ17" s="684">
        <v>3411028</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74554</v>
      </c>
      <c r="S18" s="679"/>
      <c r="T18" s="679"/>
      <c r="U18" s="679"/>
      <c r="V18" s="679"/>
      <c r="W18" s="679"/>
      <c r="X18" s="679"/>
      <c r="Y18" s="680"/>
      <c r="Z18" s="715">
        <v>0.1</v>
      </c>
      <c r="AA18" s="715"/>
      <c r="AB18" s="715"/>
      <c r="AC18" s="715"/>
      <c r="AD18" s="716">
        <v>74554</v>
      </c>
      <c r="AE18" s="716"/>
      <c r="AF18" s="716"/>
      <c r="AG18" s="716"/>
      <c r="AH18" s="716"/>
      <c r="AI18" s="716"/>
      <c r="AJ18" s="716"/>
      <c r="AK18" s="716"/>
      <c r="AL18" s="681">
        <v>0.2</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126</v>
      </c>
      <c r="BH18" s="679"/>
      <c r="BI18" s="679"/>
      <c r="BJ18" s="679"/>
      <c r="BK18" s="679"/>
      <c r="BL18" s="679"/>
      <c r="BM18" s="679"/>
      <c r="BN18" s="680"/>
      <c r="BO18" s="715" t="s">
        <v>234</v>
      </c>
      <c r="BP18" s="715"/>
      <c r="BQ18" s="715"/>
      <c r="BR18" s="715"/>
      <c r="BS18" s="684" t="s">
        <v>126</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238</v>
      </c>
      <c r="DA18" s="715"/>
      <c r="DB18" s="715"/>
      <c r="DC18" s="715"/>
      <c r="DD18" s="684" t="s">
        <v>238</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5279</v>
      </c>
      <c r="S19" s="679"/>
      <c r="T19" s="679"/>
      <c r="U19" s="679"/>
      <c r="V19" s="679"/>
      <c r="W19" s="679"/>
      <c r="X19" s="679"/>
      <c r="Y19" s="680"/>
      <c r="Z19" s="715">
        <v>0</v>
      </c>
      <c r="AA19" s="715"/>
      <c r="AB19" s="715"/>
      <c r="AC19" s="715"/>
      <c r="AD19" s="716">
        <v>5279</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126</v>
      </c>
      <c r="BH19" s="679"/>
      <c r="BI19" s="679"/>
      <c r="BJ19" s="679"/>
      <c r="BK19" s="679"/>
      <c r="BL19" s="679"/>
      <c r="BM19" s="679"/>
      <c r="BN19" s="680"/>
      <c r="BO19" s="715" t="s">
        <v>234</v>
      </c>
      <c r="BP19" s="715"/>
      <c r="BQ19" s="715"/>
      <c r="BR19" s="715"/>
      <c r="BS19" s="684" t="s">
        <v>126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126</v>
      </c>
      <c r="DA19" s="715"/>
      <c r="DB19" s="715"/>
      <c r="DC19" s="715"/>
      <c r="DD19" s="684" t="s">
        <v>176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1392</v>
      </c>
      <c r="S20" s="679"/>
      <c r="T20" s="679"/>
      <c r="U20" s="679"/>
      <c r="V20" s="679"/>
      <c r="W20" s="679"/>
      <c r="X20" s="679"/>
      <c r="Y20" s="680"/>
      <c r="Z20" s="715">
        <v>0</v>
      </c>
      <c r="AA20" s="715"/>
      <c r="AB20" s="715"/>
      <c r="AC20" s="715"/>
      <c r="AD20" s="716">
        <v>1392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234</v>
      </c>
      <c r="BH20" s="679"/>
      <c r="BI20" s="679"/>
      <c r="BJ20" s="679"/>
      <c r="BK20" s="679"/>
      <c r="BL20" s="679"/>
      <c r="BM20" s="679"/>
      <c r="BN20" s="680"/>
      <c r="BO20" s="715" t="s">
        <v>126</v>
      </c>
      <c r="BP20" s="715"/>
      <c r="BQ20" s="715"/>
      <c r="BR20" s="715"/>
      <c r="BS20" s="684" t="s">
        <v>234</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74117831</v>
      </c>
      <c r="CS20" s="679"/>
      <c r="CT20" s="679"/>
      <c r="CU20" s="679"/>
      <c r="CV20" s="679"/>
      <c r="CW20" s="679"/>
      <c r="CX20" s="679"/>
      <c r="CY20" s="680"/>
      <c r="CZ20" s="715">
        <v>100</v>
      </c>
      <c r="DA20" s="715"/>
      <c r="DB20" s="715"/>
      <c r="DC20" s="715"/>
      <c r="DD20" s="684">
        <v>14435765</v>
      </c>
      <c r="DE20" s="679"/>
      <c r="DF20" s="679"/>
      <c r="DG20" s="679"/>
      <c r="DH20" s="679"/>
      <c r="DI20" s="679"/>
      <c r="DJ20" s="679"/>
      <c r="DK20" s="679"/>
      <c r="DL20" s="679"/>
      <c r="DM20" s="679"/>
      <c r="DN20" s="679"/>
      <c r="DO20" s="679"/>
      <c r="DP20" s="680"/>
      <c r="DQ20" s="684">
        <v>36954047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212157</v>
      </c>
      <c r="S21" s="679"/>
      <c r="T21" s="679"/>
      <c r="U21" s="679"/>
      <c r="V21" s="679"/>
      <c r="W21" s="679"/>
      <c r="X21" s="679"/>
      <c r="Y21" s="680"/>
      <c r="Z21" s="715">
        <v>0.3</v>
      </c>
      <c r="AA21" s="715"/>
      <c r="AB21" s="715"/>
      <c r="AC21" s="715"/>
      <c r="AD21" s="716">
        <v>212157</v>
      </c>
      <c r="AE21" s="716"/>
      <c r="AF21" s="716"/>
      <c r="AG21" s="716"/>
      <c r="AH21" s="716"/>
      <c r="AI21" s="716"/>
      <c r="AJ21" s="716"/>
      <c r="AK21" s="716"/>
      <c r="AL21" s="681">
        <v>0.7</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176</v>
      </c>
      <c r="BH21" s="679"/>
      <c r="BI21" s="679"/>
      <c r="BJ21" s="679"/>
      <c r="BK21" s="679"/>
      <c r="BL21" s="679"/>
      <c r="BM21" s="679"/>
      <c r="BN21" s="680"/>
      <c r="BO21" s="715" t="s">
        <v>126</v>
      </c>
      <c r="BP21" s="715"/>
      <c r="BQ21" s="715"/>
      <c r="BR21" s="715"/>
      <c r="BS21" s="684" t="s">
        <v>176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11119200</v>
      </c>
      <c r="S22" s="679"/>
      <c r="T22" s="679"/>
      <c r="U22" s="679"/>
      <c r="V22" s="679"/>
      <c r="W22" s="679"/>
      <c r="X22" s="679"/>
      <c r="Y22" s="680"/>
      <c r="Z22" s="715">
        <v>14.6</v>
      </c>
      <c r="AA22" s="715"/>
      <c r="AB22" s="715"/>
      <c r="AC22" s="715"/>
      <c r="AD22" s="716">
        <v>10201217</v>
      </c>
      <c r="AE22" s="716"/>
      <c r="AF22" s="716"/>
      <c r="AG22" s="716"/>
      <c r="AH22" s="716"/>
      <c r="AI22" s="716"/>
      <c r="AJ22" s="716"/>
      <c r="AK22" s="716"/>
      <c r="AL22" s="681">
        <v>32.5</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234</v>
      </c>
      <c r="BP22" s="715"/>
      <c r="BQ22" s="715"/>
      <c r="BR22" s="715"/>
      <c r="BS22" s="684" t="s">
        <v>126</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10201217</v>
      </c>
      <c r="S23" s="679"/>
      <c r="T23" s="679"/>
      <c r="U23" s="679"/>
      <c r="V23" s="679"/>
      <c r="W23" s="679"/>
      <c r="X23" s="679"/>
      <c r="Y23" s="680"/>
      <c r="Z23" s="715">
        <v>13.4</v>
      </c>
      <c r="AA23" s="715"/>
      <c r="AB23" s="715"/>
      <c r="AC23" s="715"/>
      <c r="AD23" s="716">
        <v>10201217</v>
      </c>
      <c r="AE23" s="716"/>
      <c r="AF23" s="716"/>
      <c r="AG23" s="716"/>
      <c r="AH23" s="716"/>
      <c r="AI23" s="716"/>
      <c r="AJ23" s="716"/>
      <c r="AK23" s="716"/>
      <c r="AL23" s="681">
        <v>32.5</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126</v>
      </c>
      <c r="BH23" s="679"/>
      <c r="BI23" s="679"/>
      <c r="BJ23" s="679"/>
      <c r="BK23" s="679"/>
      <c r="BL23" s="679"/>
      <c r="BM23" s="679"/>
      <c r="BN23" s="680"/>
      <c r="BO23" s="715" t="s">
        <v>126</v>
      </c>
      <c r="BP23" s="715"/>
      <c r="BQ23" s="715"/>
      <c r="BR23" s="715"/>
      <c r="BS23" s="684" t="s">
        <v>126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917983</v>
      </c>
      <c r="S24" s="679"/>
      <c r="T24" s="679"/>
      <c r="U24" s="679"/>
      <c r="V24" s="679"/>
      <c r="W24" s="679"/>
      <c r="X24" s="679"/>
      <c r="Y24" s="680"/>
      <c r="Z24" s="715">
        <v>1.2</v>
      </c>
      <c r="AA24" s="715"/>
      <c r="AB24" s="715"/>
      <c r="AC24" s="715"/>
      <c r="AD24" s="716" t="s">
        <v>234</v>
      </c>
      <c r="AE24" s="716"/>
      <c r="AF24" s="716"/>
      <c r="AG24" s="716"/>
      <c r="AH24" s="716"/>
      <c r="AI24" s="716"/>
      <c r="AJ24" s="716"/>
      <c r="AK24" s="716"/>
      <c r="AL24" s="681" t="s">
        <v>234</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126</v>
      </c>
      <c r="BH24" s="679"/>
      <c r="BI24" s="679"/>
      <c r="BJ24" s="679"/>
      <c r="BK24" s="679"/>
      <c r="BL24" s="679"/>
      <c r="BM24" s="679"/>
      <c r="BN24" s="680"/>
      <c r="BO24" s="715" t="s">
        <v>126</v>
      </c>
      <c r="BP24" s="715"/>
      <c r="BQ24" s="715"/>
      <c r="BR24" s="715"/>
      <c r="BS24" s="684" t="s">
        <v>234</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39395632</v>
      </c>
      <c r="CS24" s="734"/>
      <c r="CT24" s="734"/>
      <c r="CU24" s="734"/>
      <c r="CV24" s="734"/>
      <c r="CW24" s="734"/>
      <c r="CX24" s="734"/>
      <c r="CY24" s="777"/>
      <c r="CZ24" s="778">
        <v>53.2</v>
      </c>
      <c r="DA24" s="749"/>
      <c r="DB24" s="749"/>
      <c r="DC24" s="781"/>
      <c r="DD24" s="776">
        <v>18671238</v>
      </c>
      <c r="DE24" s="734"/>
      <c r="DF24" s="734"/>
      <c r="DG24" s="734"/>
      <c r="DH24" s="734"/>
      <c r="DI24" s="734"/>
      <c r="DJ24" s="734"/>
      <c r="DK24" s="777"/>
      <c r="DL24" s="776">
        <v>18480339</v>
      </c>
      <c r="DM24" s="734"/>
      <c r="DN24" s="734"/>
      <c r="DO24" s="734"/>
      <c r="DP24" s="734"/>
      <c r="DQ24" s="734"/>
      <c r="DR24" s="734"/>
      <c r="DS24" s="734"/>
      <c r="DT24" s="734"/>
      <c r="DU24" s="734"/>
      <c r="DV24" s="777"/>
      <c r="DW24" s="778">
        <v>56.3</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234</v>
      </c>
      <c r="AA25" s="715"/>
      <c r="AB25" s="715"/>
      <c r="AC25" s="715"/>
      <c r="AD25" s="716" t="s">
        <v>126</v>
      </c>
      <c r="AE25" s="716"/>
      <c r="AF25" s="716"/>
      <c r="AG25" s="716"/>
      <c r="AH25" s="716"/>
      <c r="AI25" s="716"/>
      <c r="AJ25" s="716"/>
      <c r="AK25" s="716"/>
      <c r="AL25" s="681" t="s">
        <v>176</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234</v>
      </c>
      <c r="BP25" s="715"/>
      <c r="BQ25" s="715"/>
      <c r="BR25" s="715"/>
      <c r="BS25" s="684" t="s">
        <v>126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7601915</v>
      </c>
      <c r="CS25" s="697"/>
      <c r="CT25" s="697"/>
      <c r="CU25" s="697"/>
      <c r="CV25" s="697"/>
      <c r="CW25" s="697"/>
      <c r="CX25" s="697"/>
      <c r="CY25" s="698"/>
      <c r="CZ25" s="681">
        <v>10.3</v>
      </c>
      <c r="DA25" s="699"/>
      <c r="DB25" s="699"/>
      <c r="DC25" s="700"/>
      <c r="DD25" s="684">
        <v>7007419</v>
      </c>
      <c r="DE25" s="697"/>
      <c r="DF25" s="697"/>
      <c r="DG25" s="697"/>
      <c r="DH25" s="697"/>
      <c r="DI25" s="697"/>
      <c r="DJ25" s="697"/>
      <c r="DK25" s="698"/>
      <c r="DL25" s="684">
        <v>6816610</v>
      </c>
      <c r="DM25" s="697"/>
      <c r="DN25" s="697"/>
      <c r="DO25" s="697"/>
      <c r="DP25" s="697"/>
      <c r="DQ25" s="697"/>
      <c r="DR25" s="697"/>
      <c r="DS25" s="697"/>
      <c r="DT25" s="697"/>
      <c r="DU25" s="697"/>
      <c r="DV25" s="698"/>
      <c r="DW25" s="681">
        <v>20.8</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29585529</v>
      </c>
      <c r="S26" s="679"/>
      <c r="T26" s="679"/>
      <c r="U26" s="679"/>
      <c r="V26" s="679"/>
      <c r="W26" s="679"/>
      <c r="X26" s="679"/>
      <c r="Y26" s="680"/>
      <c r="Z26" s="715">
        <v>39</v>
      </c>
      <c r="AA26" s="715"/>
      <c r="AB26" s="715"/>
      <c r="AC26" s="715"/>
      <c r="AD26" s="716">
        <v>28667546</v>
      </c>
      <c r="AE26" s="716"/>
      <c r="AF26" s="716"/>
      <c r="AG26" s="716"/>
      <c r="AH26" s="716"/>
      <c r="AI26" s="716"/>
      <c r="AJ26" s="716"/>
      <c r="AK26" s="716"/>
      <c r="AL26" s="681">
        <v>91.3</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176</v>
      </c>
      <c r="BP26" s="715"/>
      <c r="BQ26" s="715"/>
      <c r="BR26" s="715"/>
      <c r="BS26" s="684" t="s">
        <v>126</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4784453</v>
      </c>
      <c r="CS26" s="679"/>
      <c r="CT26" s="679"/>
      <c r="CU26" s="679"/>
      <c r="CV26" s="679"/>
      <c r="CW26" s="679"/>
      <c r="CX26" s="679"/>
      <c r="CY26" s="680"/>
      <c r="CZ26" s="681">
        <v>6.5</v>
      </c>
      <c r="DA26" s="699"/>
      <c r="DB26" s="699"/>
      <c r="DC26" s="700"/>
      <c r="DD26" s="684">
        <v>4526721</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18249</v>
      </c>
      <c r="S27" s="679"/>
      <c r="T27" s="679"/>
      <c r="U27" s="679"/>
      <c r="V27" s="679"/>
      <c r="W27" s="679"/>
      <c r="X27" s="679"/>
      <c r="Y27" s="680"/>
      <c r="Z27" s="715">
        <v>0</v>
      </c>
      <c r="AA27" s="715"/>
      <c r="AB27" s="715"/>
      <c r="AC27" s="715"/>
      <c r="AD27" s="716">
        <v>18249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15572888</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28244103</v>
      </c>
      <c r="CS27" s="697"/>
      <c r="CT27" s="697"/>
      <c r="CU27" s="697"/>
      <c r="CV27" s="697"/>
      <c r="CW27" s="697"/>
      <c r="CX27" s="697"/>
      <c r="CY27" s="698"/>
      <c r="CZ27" s="681">
        <v>38.1</v>
      </c>
      <c r="DA27" s="699"/>
      <c r="DB27" s="699"/>
      <c r="DC27" s="700"/>
      <c r="DD27" s="684">
        <v>8252791</v>
      </c>
      <c r="DE27" s="697"/>
      <c r="DF27" s="697"/>
      <c r="DG27" s="697"/>
      <c r="DH27" s="697"/>
      <c r="DI27" s="697"/>
      <c r="DJ27" s="697"/>
      <c r="DK27" s="698"/>
      <c r="DL27" s="684">
        <v>8252701</v>
      </c>
      <c r="DM27" s="697"/>
      <c r="DN27" s="697"/>
      <c r="DO27" s="697"/>
      <c r="DP27" s="697"/>
      <c r="DQ27" s="697"/>
      <c r="DR27" s="697"/>
      <c r="DS27" s="697"/>
      <c r="DT27" s="697"/>
      <c r="DU27" s="697"/>
      <c r="DV27" s="698"/>
      <c r="DW27" s="681">
        <v>25.1</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582658</v>
      </c>
      <c r="S28" s="679"/>
      <c r="T28" s="679"/>
      <c r="U28" s="679"/>
      <c r="V28" s="679"/>
      <c r="W28" s="679"/>
      <c r="X28" s="679"/>
      <c r="Y28" s="680"/>
      <c r="Z28" s="715">
        <v>0.8</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3549614</v>
      </c>
      <c r="CS28" s="679"/>
      <c r="CT28" s="679"/>
      <c r="CU28" s="679"/>
      <c r="CV28" s="679"/>
      <c r="CW28" s="679"/>
      <c r="CX28" s="679"/>
      <c r="CY28" s="680"/>
      <c r="CZ28" s="681">
        <v>4.8</v>
      </c>
      <c r="DA28" s="699"/>
      <c r="DB28" s="699"/>
      <c r="DC28" s="700"/>
      <c r="DD28" s="684">
        <v>3411028</v>
      </c>
      <c r="DE28" s="679"/>
      <c r="DF28" s="679"/>
      <c r="DG28" s="679"/>
      <c r="DH28" s="679"/>
      <c r="DI28" s="679"/>
      <c r="DJ28" s="679"/>
      <c r="DK28" s="680"/>
      <c r="DL28" s="684">
        <v>3411028</v>
      </c>
      <c r="DM28" s="679"/>
      <c r="DN28" s="679"/>
      <c r="DO28" s="679"/>
      <c r="DP28" s="679"/>
      <c r="DQ28" s="679"/>
      <c r="DR28" s="679"/>
      <c r="DS28" s="679"/>
      <c r="DT28" s="679"/>
      <c r="DU28" s="679"/>
      <c r="DV28" s="680"/>
      <c r="DW28" s="681">
        <v>10.4</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514649</v>
      </c>
      <c r="S29" s="679"/>
      <c r="T29" s="679"/>
      <c r="U29" s="679"/>
      <c r="V29" s="679"/>
      <c r="W29" s="679"/>
      <c r="X29" s="679"/>
      <c r="Y29" s="680"/>
      <c r="Z29" s="715">
        <v>0.7</v>
      </c>
      <c r="AA29" s="715"/>
      <c r="AB29" s="715"/>
      <c r="AC29" s="715"/>
      <c r="AD29" s="716" t="s">
        <v>126</v>
      </c>
      <c r="AE29" s="716"/>
      <c r="AF29" s="716"/>
      <c r="AG29" s="716"/>
      <c r="AH29" s="716"/>
      <c r="AI29" s="716"/>
      <c r="AJ29" s="716"/>
      <c r="AK29" s="716"/>
      <c r="AL29" s="681" t="s">
        <v>126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70</v>
      </c>
      <c r="CG29" s="712"/>
      <c r="CH29" s="712"/>
      <c r="CI29" s="712"/>
      <c r="CJ29" s="712"/>
      <c r="CK29" s="712"/>
      <c r="CL29" s="712"/>
      <c r="CM29" s="712"/>
      <c r="CN29" s="712"/>
      <c r="CO29" s="712"/>
      <c r="CP29" s="712"/>
      <c r="CQ29" s="713"/>
      <c r="CR29" s="678">
        <v>3549614</v>
      </c>
      <c r="CS29" s="697"/>
      <c r="CT29" s="697"/>
      <c r="CU29" s="697"/>
      <c r="CV29" s="697"/>
      <c r="CW29" s="697"/>
      <c r="CX29" s="697"/>
      <c r="CY29" s="698"/>
      <c r="CZ29" s="681">
        <v>4.8</v>
      </c>
      <c r="DA29" s="699"/>
      <c r="DB29" s="699"/>
      <c r="DC29" s="700"/>
      <c r="DD29" s="684">
        <v>3411028</v>
      </c>
      <c r="DE29" s="697"/>
      <c r="DF29" s="697"/>
      <c r="DG29" s="697"/>
      <c r="DH29" s="697"/>
      <c r="DI29" s="697"/>
      <c r="DJ29" s="697"/>
      <c r="DK29" s="698"/>
      <c r="DL29" s="684">
        <v>3411028</v>
      </c>
      <c r="DM29" s="697"/>
      <c r="DN29" s="697"/>
      <c r="DO29" s="697"/>
      <c r="DP29" s="697"/>
      <c r="DQ29" s="697"/>
      <c r="DR29" s="697"/>
      <c r="DS29" s="697"/>
      <c r="DT29" s="697"/>
      <c r="DU29" s="697"/>
      <c r="DV29" s="698"/>
      <c r="DW29" s="681">
        <v>10.4</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269650</v>
      </c>
      <c r="S30" s="679"/>
      <c r="T30" s="679"/>
      <c r="U30" s="679"/>
      <c r="V30" s="679"/>
      <c r="W30" s="679"/>
      <c r="X30" s="679"/>
      <c r="Y30" s="680"/>
      <c r="Z30" s="715">
        <v>0.4</v>
      </c>
      <c r="AA30" s="715"/>
      <c r="AB30" s="715"/>
      <c r="AC30" s="715"/>
      <c r="AD30" s="716">
        <v>25</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3297188</v>
      </c>
      <c r="CS30" s="679"/>
      <c r="CT30" s="679"/>
      <c r="CU30" s="679"/>
      <c r="CV30" s="679"/>
      <c r="CW30" s="679"/>
      <c r="CX30" s="679"/>
      <c r="CY30" s="680"/>
      <c r="CZ30" s="681">
        <v>4.4000000000000004</v>
      </c>
      <c r="DA30" s="699"/>
      <c r="DB30" s="699"/>
      <c r="DC30" s="700"/>
      <c r="DD30" s="684">
        <v>3177825</v>
      </c>
      <c r="DE30" s="679"/>
      <c r="DF30" s="679"/>
      <c r="DG30" s="679"/>
      <c r="DH30" s="679"/>
      <c r="DI30" s="679"/>
      <c r="DJ30" s="679"/>
      <c r="DK30" s="680"/>
      <c r="DL30" s="684">
        <v>3177825</v>
      </c>
      <c r="DM30" s="679"/>
      <c r="DN30" s="679"/>
      <c r="DO30" s="679"/>
      <c r="DP30" s="679"/>
      <c r="DQ30" s="679"/>
      <c r="DR30" s="679"/>
      <c r="DS30" s="679"/>
      <c r="DT30" s="679"/>
      <c r="DU30" s="679"/>
      <c r="DV30" s="680"/>
      <c r="DW30" s="681">
        <v>9.6999999999999993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23976620</v>
      </c>
      <c r="S31" s="679"/>
      <c r="T31" s="679"/>
      <c r="U31" s="679"/>
      <c r="V31" s="679"/>
      <c r="W31" s="679"/>
      <c r="X31" s="679"/>
      <c r="Y31" s="680"/>
      <c r="Z31" s="715">
        <v>31.6</v>
      </c>
      <c r="AA31" s="715"/>
      <c r="AB31" s="715"/>
      <c r="AC31" s="715"/>
      <c r="AD31" s="716" t="s">
        <v>238</v>
      </c>
      <c r="AE31" s="716"/>
      <c r="AF31" s="716"/>
      <c r="AG31" s="716"/>
      <c r="AH31" s="716"/>
      <c r="AI31" s="716"/>
      <c r="AJ31" s="716"/>
      <c r="AK31" s="716"/>
      <c r="AL31" s="681" t="s">
        <v>126</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98.2</v>
      </c>
      <c r="BH31" s="748"/>
      <c r="BI31" s="748"/>
      <c r="BJ31" s="748"/>
      <c r="BK31" s="748"/>
      <c r="BL31" s="748"/>
      <c r="BM31" s="749">
        <v>95.5</v>
      </c>
      <c r="BN31" s="748"/>
      <c r="BO31" s="748"/>
      <c r="BP31" s="748"/>
      <c r="BQ31" s="750"/>
      <c r="BR31" s="747">
        <v>98</v>
      </c>
      <c r="BS31" s="748"/>
      <c r="BT31" s="748"/>
      <c r="BU31" s="748"/>
      <c r="BV31" s="748"/>
      <c r="BW31" s="748"/>
      <c r="BX31" s="749">
        <v>95.9</v>
      </c>
      <c r="BY31" s="748"/>
      <c r="BZ31" s="748"/>
      <c r="CA31" s="748"/>
      <c r="CB31" s="750"/>
      <c r="CD31" s="765"/>
      <c r="CE31" s="766"/>
      <c r="CF31" s="711" t="s">
        <v>311</v>
      </c>
      <c r="CG31" s="712"/>
      <c r="CH31" s="712"/>
      <c r="CI31" s="712"/>
      <c r="CJ31" s="712"/>
      <c r="CK31" s="712"/>
      <c r="CL31" s="712"/>
      <c r="CM31" s="712"/>
      <c r="CN31" s="712"/>
      <c r="CO31" s="712"/>
      <c r="CP31" s="712"/>
      <c r="CQ31" s="713"/>
      <c r="CR31" s="678">
        <v>252426</v>
      </c>
      <c r="CS31" s="697"/>
      <c r="CT31" s="697"/>
      <c r="CU31" s="697"/>
      <c r="CV31" s="697"/>
      <c r="CW31" s="697"/>
      <c r="CX31" s="697"/>
      <c r="CY31" s="698"/>
      <c r="CZ31" s="681">
        <v>0.3</v>
      </c>
      <c r="DA31" s="699"/>
      <c r="DB31" s="699"/>
      <c r="DC31" s="700"/>
      <c r="DD31" s="684">
        <v>233203</v>
      </c>
      <c r="DE31" s="697"/>
      <c r="DF31" s="697"/>
      <c r="DG31" s="697"/>
      <c r="DH31" s="697"/>
      <c r="DI31" s="697"/>
      <c r="DJ31" s="697"/>
      <c r="DK31" s="698"/>
      <c r="DL31" s="684">
        <v>233203</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v>1384084</v>
      </c>
      <c r="S32" s="679"/>
      <c r="T32" s="679"/>
      <c r="U32" s="679"/>
      <c r="V32" s="679"/>
      <c r="W32" s="679"/>
      <c r="X32" s="679"/>
      <c r="Y32" s="680"/>
      <c r="Z32" s="715">
        <v>1.8</v>
      </c>
      <c r="AA32" s="715"/>
      <c r="AB32" s="715"/>
      <c r="AC32" s="715"/>
      <c r="AD32" s="716">
        <v>1384084</v>
      </c>
      <c r="AE32" s="716"/>
      <c r="AF32" s="716"/>
      <c r="AG32" s="716"/>
      <c r="AH32" s="716"/>
      <c r="AI32" s="716"/>
      <c r="AJ32" s="716"/>
      <c r="AK32" s="716"/>
      <c r="AL32" s="681">
        <v>4.4000000000000004</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98.2</v>
      </c>
      <c r="BH32" s="697"/>
      <c r="BI32" s="697"/>
      <c r="BJ32" s="697"/>
      <c r="BK32" s="697"/>
      <c r="BL32" s="697"/>
      <c r="BM32" s="682">
        <v>95</v>
      </c>
      <c r="BN32" s="743"/>
      <c r="BO32" s="743"/>
      <c r="BP32" s="743"/>
      <c r="BQ32" s="721"/>
      <c r="BR32" s="751">
        <v>98</v>
      </c>
      <c r="BS32" s="697"/>
      <c r="BT32" s="697"/>
      <c r="BU32" s="697"/>
      <c r="BV32" s="697"/>
      <c r="BW32" s="697"/>
      <c r="BX32" s="682">
        <v>95.4</v>
      </c>
      <c r="BY32" s="743"/>
      <c r="BZ32" s="743"/>
      <c r="CA32" s="743"/>
      <c r="CB32" s="721"/>
      <c r="CD32" s="767"/>
      <c r="CE32" s="768"/>
      <c r="CF32" s="711" t="s">
        <v>315</v>
      </c>
      <c r="CG32" s="712"/>
      <c r="CH32" s="712"/>
      <c r="CI32" s="712"/>
      <c r="CJ32" s="712"/>
      <c r="CK32" s="712"/>
      <c r="CL32" s="712"/>
      <c r="CM32" s="712"/>
      <c r="CN32" s="712"/>
      <c r="CO32" s="712"/>
      <c r="CP32" s="712"/>
      <c r="CQ32" s="713"/>
      <c r="CR32" s="678" t="s">
        <v>234</v>
      </c>
      <c r="CS32" s="679"/>
      <c r="CT32" s="679"/>
      <c r="CU32" s="679"/>
      <c r="CV32" s="679"/>
      <c r="CW32" s="679"/>
      <c r="CX32" s="679"/>
      <c r="CY32" s="680"/>
      <c r="CZ32" s="681" t="s">
        <v>234</v>
      </c>
      <c r="DA32" s="699"/>
      <c r="DB32" s="699"/>
      <c r="DC32" s="700"/>
      <c r="DD32" s="684" t="s">
        <v>234</v>
      </c>
      <c r="DE32" s="679"/>
      <c r="DF32" s="679"/>
      <c r="DG32" s="679"/>
      <c r="DH32" s="679"/>
      <c r="DI32" s="679"/>
      <c r="DJ32" s="679"/>
      <c r="DK32" s="680"/>
      <c r="DL32" s="684" t="s">
        <v>176</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8049072</v>
      </c>
      <c r="S33" s="679"/>
      <c r="T33" s="679"/>
      <c r="U33" s="679"/>
      <c r="V33" s="679"/>
      <c r="W33" s="679"/>
      <c r="X33" s="679"/>
      <c r="Y33" s="680"/>
      <c r="Z33" s="715">
        <v>10.6</v>
      </c>
      <c r="AA33" s="715"/>
      <c r="AB33" s="715"/>
      <c r="AC33" s="715"/>
      <c r="AD33" s="716" t="s">
        <v>126</v>
      </c>
      <c r="AE33" s="716"/>
      <c r="AF33" s="716"/>
      <c r="AG33" s="716"/>
      <c r="AH33" s="716"/>
      <c r="AI33" s="716"/>
      <c r="AJ33" s="716"/>
      <c r="AK33" s="716"/>
      <c r="AL33" s="681" t="s">
        <v>234</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98.1</v>
      </c>
      <c r="BH33" s="663"/>
      <c r="BI33" s="663"/>
      <c r="BJ33" s="663"/>
      <c r="BK33" s="663"/>
      <c r="BL33" s="663"/>
      <c r="BM33" s="706">
        <v>95.7</v>
      </c>
      <c r="BN33" s="663"/>
      <c r="BO33" s="663"/>
      <c r="BP33" s="663"/>
      <c r="BQ33" s="727"/>
      <c r="BR33" s="742">
        <v>98</v>
      </c>
      <c r="BS33" s="663"/>
      <c r="BT33" s="663"/>
      <c r="BU33" s="663"/>
      <c r="BV33" s="663"/>
      <c r="BW33" s="663"/>
      <c r="BX33" s="706">
        <v>96.1</v>
      </c>
      <c r="BY33" s="663"/>
      <c r="BZ33" s="663"/>
      <c r="CA33" s="663"/>
      <c r="CB33" s="727"/>
      <c r="CD33" s="711" t="s">
        <v>318</v>
      </c>
      <c r="CE33" s="712"/>
      <c r="CF33" s="712"/>
      <c r="CG33" s="712"/>
      <c r="CH33" s="712"/>
      <c r="CI33" s="712"/>
      <c r="CJ33" s="712"/>
      <c r="CK33" s="712"/>
      <c r="CL33" s="712"/>
      <c r="CM33" s="712"/>
      <c r="CN33" s="712"/>
      <c r="CO33" s="712"/>
      <c r="CP33" s="712"/>
      <c r="CQ33" s="713"/>
      <c r="CR33" s="678">
        <v>20286434</v>
      </c>
      <c r="CS33" s="697"/>
      <c r="CT33" s="697"/>
      <c r="CU33" s="697"/>
      <c r="CV33" s="697"/>
      <c r="CW33" s="697"/>
      <c r="CX33" s="697"/>
      <c r="CY33" s="698"/>
      <c r="CZ33" s="681">
        <v>27.4</v>
      </c>
      <c r="DA33" s="699"/>
      <c r="DB33" s="699"/>
      <c r="DC33" s="700"/>
      <c r="DD33" s="684">
        <v>15703095</v>
      </c>
      <c r="DE33" s="697"/>
      <c r="DF33" s="697"/>
      <c r="DG33" s="697"/>
      <c r="DH33" s="697"/>
      <c r="DI33" s="697"/>
      <c r="DJ33" s="697"/>
      <c r="DK33" s="698"/>
      <c r="DL33" s="684">
        <v>11226750</v>
      </c>
      <c r="DM33" s="697"/>
      <c r="DN33" s="697"/>
      <c r="DO33" s="697"/>
      <c r="DP33" s="697"/>
      <c r="DQ33" s="697"/>
      <c r="DR33" s="697"/>
      <c r="DS33" s="697"/>
      <c r="DT33" s="697"/>
      <c r="DU33" s="697"/>
      <c r="DV33" s="698"/>
      <c r="DW33" s="681">
        <v>34.200000000000003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1287737</v>
      </c>
      <c r="S34" s="679"/>
      <c r="T34" s="679"/>
      <c r="U34" s="679"/>
      <c r="V34" s="679"/>
      <c r="W34" s="679"/>
      <c r="X34" s="679"/>
      <c r="Y34" s="680"/>
      <c r="Z34" s="715">
        <v>1.7</v>
      </c>
      <c r="AA34" s="715"/>
      <c r="AB34" s="715"/>
      <c r="AC34" s="715"/>
      <c r="AD34" s="716">
        <v>1258506</v>
      </c>
      <c r="AE34" s="716"/>
      <c r="AF34" s="716"/>
      <c r="AG34" s="716"/>
      <c r="AH34" s="716"/>
      <c r="AI34" s="716"/>
      <c r="AJ34" s="716"/>
      <c r="AK34" s="716"/>
      <c r="AL34" s="681">
        <v>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9610574</v>
      </c>
      <c r="CS34" s="679"/>
      <c r="CT34" s="679"/>
      <c r="CU34" s="679"/>
      <c r="CV34" s="679"/>
      <c r="CW34" s="679"/>
      <c r="CX34" s="679"/>
      <c r="CY34" s="680"/>
      <c r="CZ34" s="681">
        <v>13</v>
      </c>
      <c r="DA34" s="699"/>
      <c r="DB34" s="699"/>
      <c r="DC34" s="700"/>
      <c r="DD34" s="684">
        <v>7148503</v>
      </c>
      <c r="DE34" s="679"/>
      <c r="DF34" s="679"/>
      <c r="DG34" s="679"/>
      <c r="DH34" s="679"/>
      <c r="DI34" s="679"/>
      <c r="DJ34" s="679"/>
      <c r="DK34" s="680"/>
      <c r="DL34" s="684">
        <v>5605374</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31810</v>
      </c>
      <c r="S35" s="679"/>
      <c r="T35" s="679"/>
      <c r="U35" s="679"/>
      <c r="V35" s="679"/>
      <c r="W35" s="679"/>
      <c r="X35" s="679"/>
      <c r="Y35" s="680"/>
      <c r="Z35" s="715">
        <v>0</v>
      </c>
      <c r="AA35" s="715"/>
      <c r="AB35" s="715"/>
      <c r="AC35" s="715"/>
      <c r="AD35" s="716" t="s">
        <v>126</v>
      </c>
      <c r="AE35" s="716"/>
      <c r="AF35" s="716"/>
      <c r="AG35" s="716"/>
      <c r="AH35" s="716"/>
      <c r="AI35" s="716"/>
      <c r="AJ35" s="716"/>
      <c r="AK35" s="716"/>
      <c r="AL35" s="681" t="s">
        <v>126</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273502</v>
      </c>
      <c r="CS35" s="697"/>
      <c r="CT35" s="697"/>
      <c r="CU35" s="697"/>
      <c r="CV35" s="697"/>
      <c r="CW35" s="697"/>
      <c r="CX35" s="697"/>
      <c r="CY35" s="698"/>
      <c r="CZ35" s="681">
        <v>0.4</v>
      </c>
      <c r="DA35" s="699"/>
      <c r="DB35" s="699"/>
      <c r="DC35" s="700"/>
      <c r="DD35" s="684">
        <v>215339</v>
      </c>
      <c r="DE35" s="697"/>
      <c r="DF35" s="697"/>
      <c r="DG35" s="697"/>
      <c r="DH35" s="697"/>
      <c r="DI35" s="697"/>
      <c r="DJ35" s="697"/>
      <c r="DK35" s="698"/>
      <c r="DL35" s="684">
        <v>212172</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3036410</v>
      </c>
      <c r="S36" s="679"/>
      <c r="T36" s="679"/>
      <c r="U36" s="679"/>
      <c r="V36" s="679"/>
      <c r="W36" s="679"/>
      <c r="X36" s="679"/>
      <c r="Y36" s="680"/>
      <c r="Z36" s="715">
        <v>4</v>
      </c>
      <c r="AA36" s="715"/>
      <c r="AB36" s="715"/>
      <c r="AC36" s="715"/>
      <c r="AD36" s="716" t="s">
        <v>238</v>
      </c>
      <c r="AE36" s="716"/>
      <c r="AF36" s="716"/>
      <c r="AG36" s="716"/>
      <c r="AH36" s="716"/>
      <c r="AI36" s="716"/>
      <c r="AJ36" s="716"/>
      <c r="AK36" s="716"/>
      <c r="AL36" s="681" t="s">
        <v>238</v>
      </c>
      <c r="AM36" s="682"/>
      <c r="AN36" s="682"/>
      <c r="AO36" s="717"/>
      <c r="AP36" s="235"/>
      <c r="AQ36" s="730" t="s">
        <v>326</v>
      </c>
      <c r="AR36" s="731"/>
      <c r="AS36" s="731"/>
      <c r="AT36" s="731"/>
      <c r="AU36" s="731"/>
      <c r="AV36" s="731"/>
      <c r="AW36" s="731"/>
      <c r="AX36" s="731"/>
      <c r="AY36" s="732"/>
      <c r="AZ36" s="733">
        <v>5556874</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528947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3417481</v>
      </c>
      <c r="CS36" s="679"/>
      <c r="CT36" s="679"/>
      <c r="CU36" s="679"/>
      <c r="CV36" s="679"/>
      <c r="CW36" s="679"/>
      <c r="CX36" s="679"/>
      <c r="CY36" s="680"/>
      <c r="CZ36" s="681">
        <v>4.5999999999999996</v>
      </c>
      <c r="DA36" s="699"/>
      <c r="DB36" s="699"/>
      <c r="DC36" s="700"/>
      <c r="DD36" s="684">
        <v>2482254</v>
      </c>
      <c r="DE36" s="679"/>
      <c r="DF36" s="679"/>
      <c r="DG36" s="679"/>
      <c r="DH36" s="679"/>
      <c r="DI36" s="679"/>
      <c r="DJ36" s="679"/>
      <c r="DK36" s="680"/>
      <c r="DL36" s="684">
        <v>1854788</v>
      </c>
      <c r="DM36" s="679"/>
      <c r="DN36" s="679"/>
      <c r="DO36" s="679"/>
      <c r="DP36" s="679"/>
      <c r="DQ36" s="679"/>
      <c r="DR36" s="679"/>
      <c r="DS36" s="679"/>
      <c r="DT36" s="679"/>
      <c r="DU36" s="679"/>
      <c r="DV36" s="680"/>
      <c r="DW36" s="681">
        <v>5.6</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2257097</v>
      </c>
      <c r="S37" s="679"/>
      <c r="T37" s="679"/>
      <c r="U37" s="679"/>
      <c r="V37" s="679"/>
      <c r="W37" s="679"/>
      <c r="X37" s="679"/>
      <c r="Y37" s="680"/>
      <c r="Z37" s="715">
        <v>3</v>
      </c>
      <c r="AA37" s="715"/>
      <c r="AB37" s="715"/>
      <c r="AC37" s="715"/>
      <c r="AD37" s="716" t="s">
        <v>234</v>
      </c>
      <c r="AE37" s="716"/>
      <c r="AF37" s="716"/>
      <c r="AG37" s="716"/>
      <c r="AH37" s="716"/>
      <c r="AI37" s="716"/>
      <c r="AJ37" s="716"/>
      <c r="AK37" s="716"/>
      <c r="AL37" s="681" t="s">
        <v>234</v>
      </c>
      <c r="AM37" s="682"/>
      <c r="AN37" s="682"/>
      <c r="AO37" s="717"/>
      <c r="AQ37" s="718" t="s">
        <v>330</v>
      </c>
      <c r="AR37" s="719"/>
      <c r="AS37" s="719"/>
      <c r="AT37" s="719"/>
      <c r="AU37" s="719"/>
      <c r="AV37" s="719"/>
      <c r="AW37" s="719"/>
      <c r="AX37" s="719"/>
      <c r="AY37" s="720"/>
      <c r="AZ37" s="678">
        <v>976000</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327016</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1118764</v>
      </c>
      <c r="CS37" s="697"/>
      <c r="CT37" s="697"/>
      <c r="CU37" s="697"/>
      <c r="CV37" s="697"/>
      <c r="CW37" s="697"/>
      <c r="CX37" s="697"/>
      <c r="CY37" s="698"/>
      <c r="CZ37" s="681">
        <v>1.5</v>
      </c>
      <c r="DA37" s="699"/>
      <c r="DB37" s="699"/>
      <c r="DC37" s="700"/>
      <c r="DD37" s="684">
        <v>1112608</v>
      </c>
      <c r="DE37" s="697"/>
      <c r="DF37" s="697"/>
      <c r="DG37" s="697"/>
      <c r="DH37" s="697"/>
      <c r="DI37" s="697"/>
      <c r="DJ37" s="697"/>
      <c r="DK37" s="698"/>
      <c r="DL37" s="684">
        <v>1101977</v>
      </c>
      <c r="DM37" s="697"/>
      <c r="DN37" s="697"/>
      <c r="DO37" s="697"/>
      <c r="DP37" s="697"/>
      <c r="DQ37" s="697"/>
      <c r="DR37" s="697"/>
      <c r="DS37" s="697"/>
      <c r="DT37" s="697"/>
      <c r="DU37" s="697"/>
      <c r="DV37" s="698"/>
      <c r="DW37" s="681">
        <v>3.4</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560379</v>
      </c>
      <c r="S38" s="679"/>
      <c r="T38" s="679"/>
      <c r="U38" s="679"/>
      <c r="V38" s="679"/>
      <c r="W38" s="679"/>
      <c r="X38" s="679"/>
      <c r="Y38" s="680"/>
      <c r="Z38" s="715">
        <v>0.7</v>
      </c>
      <c r="AA38" s="715"/>
      <c r="AB38" s="715"/>
      <c r="AC38" s="715"/>
      <c r="AD38" s="716">
        <v>60191</v>
      </c>
      <c r="AE38" s="716"/>
      <c r="AF38" s="716"/>
      <c r="AG38" s="716"/>
      <c r="AH38" s="716"/>
      <c r="AI38" s="716"/>
      <c r="AJ38" s="716"/>
      <c r="AK38" s="716"/>
      <c r="AL38" s="681">
        <v>0.2</v>
      </c>
      <c r="AM38" s="682"/>
      <c r="AN38" s="682"/>
      <c r="AO38" s="717"/>
      <c r="AQ38" s="718" t="s">
        <v>334</v>
      </c>
      <c r="AR38" s="719"/>
      <c r="AS38" s="719"/>
      <c r="AT38" s="719"/>
      <c r="AU38" s="719"/>
      <c r="AV38" s="719"/>
      <c r="AW38" s="719"/>
      <c r="AX38" s="719"/>
      <c r="AY38" s="720"/>
      <c r="AZ38" s="678">
        <v>14976</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23500</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5541898</v>
      </c>
      <c r="CS38" s="679"/>
      <c r="CT38" s="679"/>
      <c r="CU38" s="679"/>
      <c r="CV38" s="679"/>
      <c r="CW38" s="679"/>
      <c r="CX38" s="679"/>
      <c r="CY38" s="680"/>
      <c r="CZ38" s="681">
        <v>7.5</v>
      </c>
      <c r="DA38" s="699"/>
      <c r="DB38" s="699"/>
      <c r="DC38" s="700"/>
      <c r="DD38" s="684">
        <v>4476414</v>
      </c>
      <c r="DE38" s="679"/>
      <c r="DF38" s="679"/>
      <c r="DG38" s="679"/>
      <c r="DH38" s="679"/>
      <c r="DI38" s="679"/>
      <c r="DJ38" s="679"/>
      <c r="DK38" s="680"/>
      <c r="DL38" s="684">
        <v>3554416</v>
      </c>
      <c r="DM38" s="679"/>
      <c r="DN38" s="679"/>
      <c r="DO38" s="679"/>
      <c r="DP38" s="679"/>
      <c r="DQ38" s="679"/>
      <c r="DR38" s="679"/>
      <c r="DS38" s="679"/>
      <c r="DT38" s="679"/>
      <c r="DU38" s="679"/>
      <c r="DV38" s="680"/>
      <c r="DW38" s="681">
        <v>10.8</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4381379</v>
      </c>
      <c r="S39" s="679"/>
      <c r="T39" s="679"/>
      <c r="U39" s="679"/>
      <c r="V39" s="679"/>
      <c r="W39" s="679"/>
      <c r="X39" s="679"/>
      <c r="Y39" s="680"/>
      <c r="Z39" s="715">
        <v>5.8</v>
      </c>
      <c r="AA39" s="715"/>
      <c r="AB39" s="715"/>
      <c r="AC39" s="715"/>
      <c r="AD39" s="716" t="s">
        <v>234</v>
      </c>
      <c r="AE39" s="716"/>
      <c r="AF39" s="716"/>
      <c r="AG39" s="716"/>
      <c r="AH39" s="716"/>
      <c r="AI39" s="716"/>
      <c r="AJ39" s="716"/>
      <c r="AK39" s="716"/>
      <c r="AL39" s="681" t="s">
        <v>126</v>
      </c>
      <c r="AM39" s="682"/>
      <c r="AN39" s="682"/>
      <c r="AO39" s="717"/>
      <c r="AQ39" s="718" t="s">
        <v>338</v>
      </c>
      <c r="AR39" s="719"/>
      <c r="AS39" s="719"/>
      <c r="AT39" s="719"/>
      <c r="AU39" s="719"/>
      <c r="AV39" s="719"/>
      <c r="AW39" s="719"/>
      <c r="AX39" s="719"/>
      <c r="AY39" s="720"/>
      <c r="AZ39" s="678" t="s">
        <v>238</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40848</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1422979</v>
      </c>
      <c r="CS39" s="697"/>
      <c r="CT39" s="697"/>
      <c r="CU39" s="697"/>
      <c r="CV39" s="697"/>
      <c r="CW39" s="697"/>
      <c r="CX39" s="697"/>
      <c r="CY39" s="698"/>
      <c r="CZ39" s="681">
        <v>1.9</v>
      </c>
      <c r="DA39" s="699"/>
      <c r="DB39" s="699"/>
      <c r="DC39" s="700"/>
      <c r="DD39" s="684">
        <v>1380585</v>
      </c>
      <c r="DE39" s="697"/>
      <c r="DF39" s="697"/>
      <c r="DG39" s="697"/>
      <c r="DH39" s="697"/>
      <c r="DI39" s="697"/>
      <c r="DJ39" s="697"/>
      <c r="DK39" s="698"/>
      <c r="DL39" s="684" t="s">
        <v>126</v>
      </c>
      <c r="DM39" s="697"/>
      <c r="DN39" s="697"/>
      <c r="DO39" s="697"/>
      <c r="DP39" s="697"/>
      <c r="DQ39" s="697"/>
      <c r="DR39" s="697"/>
      <c r="DS39" s="697"/>
      <c r="DT39" s="697"/>
      <c r="DU39" s="697"/>
      <c r="DV39" s="698"/>
      <c r="DW39" s="681" t="s">
        <v>176</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126</v>
      </c>
      <c r="AA40" s="715"/>
      <c r="AB40" s="715"/>
      <c r="AC40" s="715"/>
      <c r="AD40" s="716" t="s">
        <v>176</v>
      </c>
      <c r="AE40" s="716"/>
      <c r="AF40" s="716"/>
      <c r="AG40" s="716"/>
      <c r="AH40" s="716"/>
      <c r="AI40" s="716"/>
      <c r="AJ40" s="716"/>
      <c r="AK40" s="716"/>
      <c r="AL40" s="681" t="s">
        <v>238</v>
      </c>
      <c r="AM40" s="682"/>
      <c r="AN40" s="682"/>
      <c r="AO40" s="717"/>
      <c r="AQ40" s="718" t="s">
        <v>342</v>
      </c>
      <c r="AR40" s="719"/>
      <c r="AS40" s="719"/>
      <c r="AT40" s="719"/>
      <c r="AU40" s="719"/>
      <c r="AV40" s="719"/>
      <c r="AW40" s="719"/>
      <c r="AX40" s="719"/>
      <c r="AY40" s="720"/>
      <c r="AZ40" s="678" t="s">
        <v>234</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71</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20000</v>
      </c>
      <c r="CS40" s="679"/>
      <c r="CT40" s="679"/>
      <c r="CU40" s="679"/>
      <c r="CV40" s="679"/>
      <c r="CW40" s="679"/>
      <c r="CX40" s="679"/>
      <c r="CY40" s="680"/>
      <c r="CZ40" s="681">
        <v>0</v>
      </c>
      <c r="DA40" s="699"/>
      <c r="DB40" s="699"/>
      <c r="DC40" s="700"/>
      <c r="DD40" s="684" t="s">
        <v>126</v>
      </c>
      <c r="DE40" s="679"/>
      <c r="DF40" s="679"/>
      <c r="DG40" s="679"/>
      <c r="DH40" s="679"/>
      <c r="DI40" s="679"/>
      <c r="DJ40" s="679"/>
      <c r="DK40" s="680"/>
      <c r="DL40" s="684" t="s">
        <v>126</v>
      </c>
      <c r="DM40" s="679"/>
      <c r="DN40" s="679"/>
      <c r="DO40" s="679"/>
      <c r="DP40" s="679"/>
      <c r="DQ40" s="679"/>
      <c r="DR40" s="679"/>
      <c r="DS40" s="679"/>
      <c r="DT40" s="679"/>
      <c r="DU40" s="679"/>
      <c r="DV40" s="680"/>
      <c r="DW40" s="681" t="s">
        <v>126</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1455979</v>
      </c>
      <c r="S41" s="679"/>
      <c r="T41" s="679"/>
      <c r="U41" s="679"/>
      <c r="V41" s="679"/>
      <c r="W41" s="679"/>
      <c r="X41" s="679"/>
      <c r="Y41" s="680"/>
      <c r="Z41" s="715">
        <v>1.9</v>
      </c>
      <c r="AA41" s="715"/>
      <c r="AB41" s="715"/>
      <c r="AC41" s="715"/>
      <c r="AD41" s="716" t="s">
        <v>234</v>
      </c>
      <c r="AE41" s="716"/>
      <c r="AF41" s="716"/>
      <c r="AG41" s="716"/>
      <c r="AH41" s="716"/>
      <c r="AI41" s="716"/>
      <c r="AJ41" s="716"/>
      <c r="AK41" s="716"/>
      <c r="AL41" s="681" t="s">
        <v>126</v>
      </c>
      <c r="AM41" s="682"/>
      <c r="AN41" s="682"/>
      <c r="AO41" s="717"/>
      <c r="AQ41" s="718" t="s">
        <v>347</v>
      </c>
      <c r="AR41" s="719"/>
      <c r="AS41" s="719"/>
      <c r="AT41" s="719"/>
      <c r="AU41" s="719"/>
      <c r="AV41" s="719"/>
      <c r="AW41" s="719"/>
      <c r="AX41" s="719"/>
      <c r="AY41" s="720"/>
      <c r="AZ41" s="678">
        <v>1690447</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126</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126</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75935323</v>
      </c>
      <c r="S42" s="701"/>
      <c r="T42" s="701"/>
      <c r="U42" s="701"/>
      <c r="V42" s="701"/>
      <c r="W42" s="701"/>
      <c r="X42" s="701"/>
      <c r="Y42" s="703"/>
      <c r="Z42" s="704">
        <v>100</v>
      </c>
      <c r="AA42" s="704"/>
      <c r="AB42" s="704"/>
      <c r="AC42" s="704"/>
      <c r="AD42" s="705">
        <v>31388601</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2875451</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255</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14435765</v>
      </c>
      <c r="CS42" s="679"/>
      <c r="CT42" s="679"/>
      <c r="CU42" s="679"/>
      <c r="CV42" s="679"/>
      <c r="CW42" s="679"/>
      <c r="CX42" s="679"/>
      <c r="CY42" s="680"/>
      <c r="CZ42" s="681">
        <v>19.5</v>
      </c>
      <c r="DA42" s="682"/>
      <c r="DB42" s="682"/>
      <c r="DC42" s="683"/>
      <c r="DD42" s="684">
        <v>2579714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121329</v>
      </c>
      <c r="CS43" s="697"/>
      <c r="CT43" s="697"/>
      <c r="CU43" s="697"/>
      <c r="CV43" s="697"/>
      <c r="CW43" s="697"/>
      <c r="CX43" s="697"/>
      <c r="CY43" s="698"/>
      <c r="CZ43" s="681">
        <v>0.2</v>
      </c>
      <c r="DA43" s="699"/>
      <c r="DB43" s="699"/>
      <c r="DC43" s="700"/>
      <c r="DD43" s="684">
        <v>121329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14435765</v>
      </c>
      <c r="CS44" s="679"/>
      <c r="CT44" s="679"/>
      <c r="CU44" s="679"/>
      <c r="CV44" s="679"/>
      <c r="CW44" s="679"/>
      <c r="CX44" s="679"/>
      <c r="CY44" s="680"/>
      <c r="CZ44" s="681">
        <v>19.5</v>
      </c>
      <c r="DA44" s="682"/>
      <c r="DB44" s="682"/>
      <c r="DC44" s="683"/>
      <c r="DD44" s="684">
        <v>2579714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10636586</v>
      </c>
      <c r="CS45" s="697"/>
      <c r="CT45" s="697"/>
      <c r="CU45" s="697"/>
      <c r="CV45" s="697"/>
      <c r="CW45" s="697"/>
      <c r="CX45" s="697"/>
      <c r="CY45" s="698"/>
      <c r="CZ45" s="681">
        <v>14.4</v>
      </c>
      <c r="DA45" s="699"/>
      <c r="DB45" s="699"/>
      <c r="DC45" s="700"/>
      <c r="DD45" s="684">
        <v>882814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3799179</v>
      </c>
      <c r="CS46" s="679"/>
      <c r="CT46" s="679"/>
      <c r="CU46" s="679"/>
      <c r="CV46" s="679"/>
      <c r="CW46" s="679"/>
      <c r="CX46" s="679"/>
      <c r="CY46" s="680"/>
      <c r="CZ46" s="681">
        <v>5.0999999999999996</v>
      </c>
      <c r="DA46" s="682"/>
      <c r="DB46" s="682"/>
      <c r="DC46" s="683"/>
      <c r="DD46" s="684">
        <v>1696900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t="s">
        <v>126</v>
      </c>
      <c r="CS47" s="697"/>
      <c r="CT47" s="697"/>
      <c r="CU47" s="697"/>
      <c r="CV47" s="697"/>
      <c r="CW47" s="697"/>
      <c r="CX47" s="697"/>
      <c r="CY47" s="698"/>
      <c r="CZ47" s="681" t="s">
        <v>126</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126</v>
      </c>
      <c r="CS48" s="679"/>
      <c r="CT48" s="679"/>
      <c r="CU48" s="679"/>
      <c r="CV48" s="679"/>
      <c r="CW48" s="679"/>
      <c r="CX48" s="679"/>
      <c r="CY48" s="680"/>
      <c r="CZ48" s="681" t="s">
        <v>126</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74117831</v>
      </c>
      <c r="CS49" s="663"/>
      <c r="CT49" s="663"/>
      <c r="CU49" s="663"/>
      <c r="CV49" s="663"/>
      <c r="CW49" s="663"/>
      <c r="CX49" s="663"/>
      <c r="CY49" s="664"/>
      <c r="CZ49" s="665">
        <v>100</v>
      </c>
      <c r="DA49" s="666"/>
      <c r="DB49" s="666"/>
      <c r="DC49" s="667"/>
      <c r="DD49" s="668">
        <v>36954047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vf8X1z9Iebi05OWKPcdJMk+7s+r81r7DZzPAS6cIBGZugnN3Vs6qOFr5jkmIMI+f0G9BNtQV/ydGDqHJdfJdQ==" saltValue="+hYIEynGkYh14tsP6/I/5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1" zoomScale="70" zoomScaleNormal="70" zoomScaleSheetLayoutView="70" workbookViewId="0">
      <selection activeCell="CH8" sqref="CH8:CL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75832</v>
      </c>
      <c r="R7" s="1198"/>
      <c r="S7" s="1198"/>
      <c r="T7" s="1198"/>
      <c r="U7" s="1198"/>
      <c r="V7" s="1198">
        <v>74025</v>
      </c>
      <c r="W7" s="1198"/>
      <c r="X7" s="1198"/>
      <c r="Y7" s="1198"/>
      <c r="Z7" s="1198"/>
      <c r="AA7" s="1198">
        <v>1806</v>
      </c>
      <c r="AB7" s="1198"/>
      <c r="AC7" s="1198"/>
      <c r="AD7" s="1198"/>
      <c r="AE7" s="1199"/>
      <c r="AF7" s="1200">
        <v>1333</v>
      </c>
      <c r="AG7" s="1201"/>
      <c r="AH7" s="1201"/>
      <c r="AI7" s="1201"/>
      <c r="AJ7" s="1202"/>
      <c r="AK7" s="1184">
        <v>3037</v>
      </c>
      <c r="AL7" s="1185"/>
      <c r="AM7" s="1185"/>
      <c r="AN7" s="1185"/>
      <c r="AO7" s="1185"/>
      <c r="AP7" s="1185">
        <v>40145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-43</v>
      </c>
      <c r="CI7" s="1182"/>
      <c r="CJ7" s="1182"/>
      <c r="CK7" s="1182"/>
      <c r="CL7" s="1183"/>
      <c r="CM7" s="1181">
        <v>454</v>
      </c>
      <c r="CN7" s="1182"/>
      <c r="CO7" s="1182"/>
      <c r="CP7" s="1182"/>
      <c r="CQ7" s="1183"/>
      <c r="CR7" s="1181">
        <v>30</v>
      </c>
      <c r="CS7" s="1182"/>
      <c r="CT7" s="1182"/>
      <c r="CU7" s="1182"/>
      <c r="CV7" s="1183"/>
      <c r="CW7" s="1181">
        <v>0</v>
      </c>
      <c r="CX7" s="1182"/>
      <c r="CY7" s="1182"/>
      <c r="CZ7" s="1182"/>
      <c r="DA7" s="1183"/>
      <c r="DB7" s="1181" t="s">
        <v>599</v>
      </c>
      <c r="DC7" s="1182"/>
      <c r="DD7" s="1182"/>
      <c r="DE7" s="1182"/>
      <c r="DF7" s="1183"/>
      <c r="DG7" s="1181" t="s">
        <v>599</v>
      </c>
      <c r="DH7" s="1182"/>
      <c r="DI7" s="1182"/>
      <c r="DJ7" s="1182"/>
      <c r="DK7" s="1183"/>
      <c r="DL7" s="1181" t="s">
        <v>599</v>
      </c>
      <c r="DM7" s="1182"/>
      <c r="DN7" s="1182"/>
      <c r="DO7" s="1182"/>
      <c r="DP7" s="1183"/>
      <c r="DQ7" s="1181" t="s">
        <v>599</v>
      </c>
      <c r="DR7" s="1182"/>
      <c r="DS7" s="1182"/>
      <c r="DT7" s="1182"/>
      <c r="DU7" s="1183"/>
      <c r="DV7" s="1208"/>
      <c r="DW7" s="1209"/>
      <c r="DX7" s="1209"/>
      <c r="DY7" s="1209"/>
      <c r="DZ7" s="1210"/>
      <c r="EA7" s="255"/>
    </row>
    <row r="8" spans="1:131" s="256" customFormat="1" ht="26.25" customHeight="1" x14ac:dyDescent="0.15">
      <c r="A8" s="262">
        <v>2</v>
      </c>
      <c r="B8" s="1130" t="s">
        <v>387</v>
      </c>
      <c r="C8" s="1131"/>
      <c r="D8" s="1131"/>
      <c r="E8" s="1131"/>
      <c r="F8" s="1131"/>
      <c r="G8" s="1131"/>
      <c r="H8" s="1131"/>
      <c r="I8" s="1131"/>
      <c r="J8" s="1131"/>
      <c r="K8" s="1131"/>
      <c r="L8" s="1131"/>
      <c r="M8" s="1131"/>
      <c r="N8" s="1131"/>
      <c r="O8" s="1131"/>
      <c r="P8" s="1132"/>
      <c r="Q8" s="1136">
        <v>375</v>
      </c>
      <c r="R8" s="1137"/>
      <c r="S8" s="1137"/>
      <c r="T8" s="1137"/>
      <c r="U8" s="1137"/>
      <c r="V8" s="1137">
        <v>363</v>
      </c>
      <c r="W8" s="1137"/>
      <c r="X8" s="1137"/>
      <c r="Y8" s="1137"/>
      <c r="Z8" s="1137"/>
      <c r="AA8" s="1137">
        <v>12</v>
      </c>
      <c r="AB8" s="1137"/>
      <c r="AC8" s="1137"/>
      <c r="AD8" s="1137"/>
      <c r="AE8" s="1138"/>
      <c r="AF8" s="1112">
        <v>4</v>
      </c>
      <c r="AG8" s="1113"/>
      <c r="AH8" s="1113"/>
      <c r="AI8" s="1113"/>
      <c r="AJ8" s="1114"/>
      <c r="AK8" s="1179">
        <v>252</v>
      </c>
      <c r="AL8" s="1180"/>
      <c r="AM8" s="1180"/>
      <c r="AN8" s="1180"/>
      <c r="AO8" s="1180"/>
      <c r="AP8" s="1180">
        <v>647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595</v>
      </c>
      <c r="BT8" s="1108"/>
      <c r="BU8" s="1108"/>
      <c r="BV8" s="1108"/>
      <c r="BW8" s="1108"/>
      <c r="BX8" s="1108"/>
      <c r="BY8" s="1108"/>
      <c r="BZ8" s="1108"/>
      <c r="CA8" s="1108"/>
      <c r="CB8" s="1108"/>
      <c r="CC8" s="1108"/>
      <c r="CD8" s="1108"/>
      <c r="CE8" s="1108"/>
      <c r="CF8" s="1108"/>
      <c r="CG8" s="1109"/>
      <c r="CH8" s="1082">
        <v>0</v>
      </c>
      <c r="CI8" s="1083"/>
      <c r="CJ8" s="1083"/>
      <c r="CK8" s="1083"/>
      <c r="CL8" s="1084"/>
      <c r="CM8" s="1082">
        <v>61</v>
      </c>
      <c r="CN8" s="1083"/>
      <c r="CO8" s="1083"/>
      <c r="CP8" s="1083"/>
      <c r="CQ8" s="1084"/>
      <c r="CR8" s="1082">
        <v>5</v>
      </c>
      <c r="CS8" s="1083"/>
      <c r="CT8" s="1083"/>
      <c r="CU8" s="1083"/>
      <c r="CV8" s="1084"/>
      <c r="CW8" s="1082" t="s">
        <v>599</v>
      </c>
      <c r="CX8" s="1083"/>
      <c r="CY8" s="1083"/>
      <c r="CZ8" s="1083"/>
      <c r="DA8" s="1084"/>
      <c r="DB8" s="1082">
        <v>500</v>
      </c>
      <c r="DC8" s="1083"/>
      <c r="DD8" s="1083"/>
      <c r="DE8" s="1083"/>
      <c r="DF8" s="1084"/>
      <c r="DG8" s="1082" t="s">
        <v>599</v>
      </c>
      <c r="DH8" s="1083"/>
      <c r="DI8" s="1083"/>
      <c r="DJ8" s="1083"/>
      <c r="DK8" s="1084"/>
      <c r="DL8" s="1082" t="s">
        <v>599</v>
      </c>
      <c r="DM8" s="1083"/>
      <c r="DN8" s="1083"/>
      <c r="DO8" s="1083"/>
      <c r="DP8" s="1084"/>
      <c r="DQ8" s="1082" t="s">
        <v>599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596</v>
      </c>
      <c r="BT9" s="1108"/>
      <c r="BU9" s="1108"/>
      <c r="BV9" s="1108"/>
      <c r="BW9" s="1108"/>
      <c r="BX9" s="1108"/>
      <c r="BY9" s="1108"/>
      <c r="BZ9" s="1108"/>
      <c r="CA9" s="1108"/>
      <c r="CB9" s="1108"/>
      <c r="CC9" s="1108"/>
      <c r="CD9" s="1108"/>
      <c r="CE9" s="1108"/>
      <c r="CF9" s="1108"/>
      <c r="CG9" s="1109"/>
      <c r="CH9" s="1082">
        <v>0</v>
      </c>
      <c r="CI9" s="1083"/>
      <c r="CJ9" s="1083"/>
      <c r="CK9" s="1083"/>
      <c r="CL9" s="1084"/>
      <c r="CM9" s="1082">
        <v>59</v>
      </c>
      <c r="CN9" s="1083"/>
      <c r="CO9" s="1083"/>
      <c r="CP9" s="1083"/>
      <c r="CQ9" s="1084"/>
      <c r="CR9" s="1082">
        <v>22</v>
      </c>
      <c r="CS9" s="1083"/>
      <c r="CT9" s="1083"/>
      <c r="CU9" s="1083"/>
      <c r="CV9" s="1084"/>
      <c r="CW9" s="1082">
        <v>9</v>
      </c>
      <c r="CX9" s="1083"/>
      <c r="CY9" s="1083"/>
      <c r="CZ9" s="1083"/>
      <c r="DA9" s="1084"/>
      <c r="DB9" s="1082" t="s">
        <v>599</v>
      </c>
      <c r="DC9" s="1083"/>
      <c r="DD9" s="1083"/>
      <c r="DE9" s="1083"/>
      <c r="DF9" s="1084"/>
      <c r="DG9" s="1082" t="s">
        <v>599</v>
      </c>
      <c r="DH9" s="1083"/>
      <c r="DI9" s="1083"/>
      <c r="DJ9" s="1083"/>
      <c r="DK9" s="1084"/>
      <c r="DL9" s="1082" t="s">
        <v>599</v>
      </c>
      <c r="DM9" s="1083"/>
      <c r="DN9" s="1083"/>
      <c r="DO9" s="1083"/>
      <c r="DP9" s="1084"/>
      <c r="DQ9" s="1082" t="s">
        <v>599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597</v>
      </c>
      <c r="BT10" s="1108"/>
      <c r="BU10" s="1108"/>
      <c r="BV10" s="1108"/>
      <c r="BW10" s="1108"/>
      <c r="BX10" s="1108"/>
      <c r="BY10" s="1108"/>
      <c r="BZ10" s="1108"/>
      <c r="CA10" s="1108"/>
      <c r="CB10" s="1108"/>
      <c r="CC10" s="1108"/>
      <c r="CD10" s="1108"/>
      <c r="CE10" s="1108"/>
      <c r="CF10" s="1108"/>
      <c r="CG10" s="1109"/>
      <c r="CH10" s="1082">
        <v>-21</v>
      </c>
      <c r="CI10" s="1083"/>
      <c r="CJ10" s="1083"/>
      <c r="CK10" s="1083"/>
      <c r="CL10" s="1084"/>
      <c r="CM10" s="1082">
        <v>332</v>
      </c>
      <c r="CN10" s="1083"/>
      <c r="CO10" s="1083"/>
      <c r="CP10" s="1083"/>
      <c r="CQ10" s="1084"/>
      <c r="CR10" s="1082">
        <v>3</v>
      </c>
      <c r="CS10" s="1083"/>
      <c r="CT10" s="1083"/>
      <c r="CU10" s="1083"/>
      <c r="CV10" s="1084"/>
      <c r="CW10" s="1082" t="s">
        <v>599</v>
      </c>
      <c r="CX10" s="1083"/>
      <c r="CY10" s="1083"/>
      <c r="CZ10" s="1083"/>
      <c r="DA10" s="1084"/>
      <c r="DB10" s="1082" t="s">
        <v>599</v>
      </c>
      <c r="DC10" s="1083"/>
      <c r="DD10" s="1083"/>
      <c r="DE10" s="1083"/>
      <c r="DF10" s="1084"/>
      <c r="DG10" s="1082" t="s">
        <v>599</v>
      </c>
      <c r="DH10" s="1083"/>
      <c r="DI10" s="1083"/>
      <c r="DJ10" s="1083"/>
      <c r="DK10" s="1084"/>
      <c r="DL10" s="1082" t="s">
        <v>599</v>
      </c>
      <c r="DM10" s="1083"/>
      <c r="DN10" s="1083"/>
      <c r="DO10" s="1083"/>
      <c r="DP10" s="1084"/>
      <c r="DQ10" s="1082" t="s">
        <v>599</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76206</v>
      </c>
      <c r="R23" s="1162"/>
      <c r="S23" s="1162"/>
      <c r="T23" s="1162"/>
      <c r="U23" s="1162"/>
      <c r="V23" s="1162">
        <v>74388</v>
      </c>
      <c r="W23" s="1162"/>
      <c r="X23" s="1162"/>
      <c r="Y23" s="1162"/>
      <c r="Z23" s="1162"/>
      <c r="AA23" s="1162">
        <v>1818</v>
      </c>
      <c r="AB23" s="1162"/>
      <c r="AC23" s="1162"/>
      <c r="AD23" s="1162"/>
      <c r="AE23" s="1163"/>
      <c r="AF23" s="1164">
        <v>1336</v>
      </c>
      <c r="AG23" s="1162"/>
      <c r="AH23" s="1162"/>
      <c r="AI23" s="1162"/>
      <c r="AJ23" s="1165"/>
      <c r="AK23" s="1166"/>
      <c r="AL23" s="1167"/>
      <c r="AM23" s="1167"/>
      <c r="AN23" s="1167"/>
      <c r="AO23" s="1167"/>
      <c r="AP23" s="1162">
        <v>40792</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16356</v>
      </c>
      <c r="R28" s="1147"/>
      <c r="S28" s="1147"/>
      <c r="T28" s="1147"/>
      <c r="U28" s="1147"/>
      <c r="V28" s="1147">
        <v>15827</v>
      </c>
      <c r="W28" s="1147"/>
      <c r="X28" s="1147"/>
      <c r="Y28" s="1147"/>
      <c r="Z28" s="1147"/>
      <c r="AA28" s="1147">
        <v>529</v>
      </c>
      <c r="AB28" s="1147"/>
      <c r="AC28" s="1147"/>
      <c r="AD28" s="1147"/>
      <c r="AE28" s="1148"/>
      <c r="AF28" s="1149">
        <v>529</v>
      </c>
      <c r="AG28" s="1147"/>
      <c r="AH28" s="1147"/>
      <c r="AI28" s="1147"/>
      <c r="AJ28" s="1150"/>
      <c r="AK28" s="1151">
        <v>1690</v>
      </c>
      <c r="AL28" s="1139"/>
      <c r="AM28" s="1139"/>
      <c r="AN28" s="1139"/>
      <c r="AO28" s="1139"/>
      <c r="AP28" s="1139" t="s">
        <v>586</v>
      </c>
      <c r="AQ28" s="1139"/>
      <c r="AR28" s="1139"/>
      <c r="AS28" s="1139"/>
      <c r="AT28" s="1139"/>
      <c r="AU28" s="1139" t="s">
        <v>586</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10029</v>
      </c>
      <c r="R29" s="1137"/>
      <c r="S29" s="1137"/>
      <c r="T29" s="1137"/>
      <c r="U29" s="1137"/>
      <c r="V29" s="1137">
        <v>9822</v>
      </c>
      <c r="W29" s="1137"/>
      <c r="X29" s="1137"/>
      <c r="Y29" s="1137"/>
      <c r="Z29" s="1137"/>
      <c r="AA29" s="1137">
        <v>207</v>
      </c>
      <c r="AB29" s="1137"/>
      <c r="AC29" s="1137"/>
      <c r="AD29" s="1137"/>
      <c r="AE29" s="1138"/>
      <c r="AF29" s="1112">
        <v>207</v>
      </c>
      <c r="AG29" s="1113"/>
      <c r="AH29" s="1113"/>
      <c r="AI29" s="1113"/>
      <c r="AJ29" s="1114"/>
      <c r="AK29" s="1073">
        <v>1635</v>
      </c>
      <c r="AL29" s="1064"/>
      <c r="AM29" s="1064"/>
      <c r="AN29" s="1064"/>
      <c r="AO29" s="1064"/>
      <c r="AP29" s="1064" t="s">
        <v>586</v>
      </c>
      <c r="AQ29" s="1064"/>
      <c r="AR29" s="1064"/>
      <c r="AS29" s="1064"/>
      <c r="AT29" s="1064"/>
      <c r="AU29" s="1064" t="s">
        <v>586</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1419</v>
      </c>
      <c r="R30" s="1137"/>
      <c r="S30" s="1137"/>
      <c r="T30" s="1137"/>
      <c r="U30" s="1137"/>
      <c r="V30" s="1137">
        <v>1367</v>
      </c>
      <c r="W30" s="1137"/>
      <c r="X30" s="1137"/>
      <c r="Y30" s="1137"/>
      <c r="Z30" s="1137"/>
      <c r="AA30" s="1137">
        <v>52</v>
      </c>
      <c r="AB30" s="1137"/>
      <c r="AC30" s="1137"/>
      <c r="AD30" s="1137"/>
      <c r="AE30" s="1138"/>
      <c r="AF30" s="1112">
        <v>52</v>
      </c>
      <c r="AG30" s="1113"/>
      <c r="AH30" s="1113"/>
      <c r="AI30" s="1113"/>
      <c r="AJ30" s="1114"/>
      <c r="AK30" s="1073" t="s">
        <v>586</v>
      </c>
      <c r="AL30" s="1064"/>
      <c r="AM30" s="1064"/>
      <c r="AN30" s="1064"/>
      <c r="AO30" s="1064"/>
      <c r="AP30" s="1064" t="s">
        <v>586</v>
      </c>
      <c r="AQ30" s="1064"/>
      <c r="AR30" s="1064"/>
      <c r="AS30" s="1064"/>
      <c r="AT30" s="1064"/>
      <c r="AU30" s="1064" t="s">
        <v>586</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3330</v>
      </c>
      <c r="R31" s="1137"/>
      <c r="S31" s="1137"/>
      <c r="T31" s="1137"/>
      <c r="U31" s="1137"/>
      <c r="V31" s="1137">
        <v>3097</v>
      </c>
      <c r="W31" s="1137"/>
      <c r="X31" s="1137"/>
      <c r="Y31" s="1137"/>
      <c r="Z31" s="1137"/>
      <c r="AA31" s="1137">
        <v>233</v>
      </c>
      <c r="AB31" s="1137"/>
      <c r="AC31" s="1137"/>
      <c r="AD31" s="1137"/>
      <c r="AE31" s="1138"/>
      <c r="AF31" s="1112">
        <v>2192</v>
      </c>
      <c r="AG31" s="1113"/>
      <c r="AH31" s="1113"/>
      <c r="AI31" s="1113"/>
      <c r="AJ31" s="1114"/>
      <c r="AK31" s="1073" t="s">
        <v>586</v>
      </c>
      <c r="AL31" s="1064"/>
      <c r="AM31" s="1064"/>
      <c r="AN31" s="1064"/>
      <c r="AO31" s="1064"/>
      <c r="AP31" s="1064">
        <v>333</v>
      </c>
      <c r="AQ31" s="1064"/>
      <c r="AR31" s="1064"/>
      <c r="AS31" s="1064"/>
      <c r="AT31" s="1064"/>
      <c r="AU31" s="1064" t="s">
        <v>586</v>
      </c>
      <c r="AV31" s="1064"/>
      <c r="AW31" s="1064"/>
      <c r="AX31" s="1064"/>
      <c r="AY31" s="1064"/>
      <c r="AZ31" s="1135" t="s">
        <v>586</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2418</v>
      </c>
      <c r="R32" s="1137"/>
      <c r="S32" s="1137"/>
      <c r="T32" s="1137"/>
      <c r="U32" s="1137"/>
      <c r="V32" s="1137">
        <v>2653</v>
      </c>
      <c r="W32" s="1137"/>
      <c r="X32" s="1137"/>
      <c r="Y32" s="1137"/>
      <c r="Z32" s="1137"/>
      <c r="AA32" s="1137">
        <v>-235</v>
      </c>
      <c r="AB32" s="1137"/>
      <c r="AC32" s="1137"/>
      <c r="AD32" s="1137"/>
      <c r="AE32" s="1138"/>
      <c r="AF32" s="1112">
        <v>187</v>
      </c>
      <c r="AG32" s="1113"/>
      <c r="AH32" s="1113"/>
      <c r="AI32" s="1113"/>
      <c r="AJ32" s="1114"/>
      <c r="AK32" s="1073">
        <v>976</v>
      </c>
      <c r="AL32" s="1064"/>
      <c r="AM32" s="1064"/>
      <c r="AN32" s="1064"/>
      <c r="AO32" s="1064"/>
      <c r="AP32" s="1064">
        <v>10154</v>
      </c>
      <c r="AQ32" s="1064"/>
      <c r="AR32" s="1064"/>
      <c r="AS32" s="1064"/>
      <c r="AT32" s="1064"/>
      <c r="AU32" s="1064">
        <v>3026</v>
      </c>
      <c r="AV32" s="1064"/>
      <c r="AW32" s="1064"/>
      <c r="AX32" s="1064"/>
      <c r="AY32" s="1064"/>
      <c r="AZ32" s="1135" t="s">
        <v>586</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3167</v>
      </c>
      <c r="AG63" s="1052"/>
      <c r="AH63" s="1052"/>
      <c r="AI63" s="1052"/>
      <c r="AJ63" s="1123"/>
      <c r="AK63" s="1124"/>
      <c r="AL63" s="1056"/>
      <c r="AM63" s="1056"/>
      <c r="AN63" s="1056"/>
      <c r="AO63" s="1056"/>
      <c r="AP63" s="1052">
        <v>10487</v>
      </c>
      <c r="AQ63" s="1052"/>
      <c r="AR63" s="1052"/>
      <c r="AS63" s="1052"/>
      <c r="AT63" s="1052"/>
      <c r="AU63" s="1052">
        <v>3026</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2702</v>
      </c>
      <c r="R68" s="1075"/>
      <c r="S68" s="1075"/>
      <c r="T68" s="1075"/>
      <c r="U68" s="1075"/>
      <c r="V68" s="1075">
        <v>2477</v>
      </c>
      <c r="W68" s="1075"/>
      <c r="X68" s="1075"/>
      <c r="Y68" s="1075"/>
      <c r="Z68" s="1075"/>
      <c r="AA68" s="1075">
        <v>225</v>
      </c>
      <c r="AB68" s="1075"/>
      <c r="AC68" s="1075"/>
      <c r="AD68" s="1075"/>
      <c r="AE68" s="1075"/>
      <c r="AF68" s="1075"/>
      <c r="AG68" s="1075"/>
      <c r="AH68" s="1075"/>
      <c r="AI68" s="1075"/>
      <c r="AJ68" s="1075"/>
      <c r="AK68" s="1075">
        <v>275</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201</v>
      </c>
      <c r="R69" s="1064"/>
      <c r="S69" s="1064"/>
      <c r="T69" s="1064"/>
      <c r="U69" s="1064"/>
      <c r="V69" s="1064">
        <v>200</v>
      </c>
      <c r="W69" s="1064"/>
      <c r="X69" s="1064"/>
      <c r="Y69" s="1064"/>
      <c r="Z69" s="1064"/>
      <c r="AA69" s="1064">
        <v>1</v>
      </c>
      <c r="AB69" s="1064"/>
      <c r="AC69" s="1064"/>
      <c r="AD69" s="1064"/>
      <c r="AE69" s="1064"/>
      <c r="AF69" s="1064" t="s">
        <v>598</v>
      </c>
      <c r="AG69" s="1064"/>
      <c r="AH69" s="1064"/>
      <c r="AI69" s="1064"/>
      <c r="AJ69" s="1064"/>
      <c r="AK69" s="1064" t="s">
        <v>598</v>
      </c>
      <c r="AL69" s="1064"/>
      <c r="AM69" s="1064"/>
      <c r="AN69" s="1064"/>
      <c r="AO69" s="1064"/>
      <c r="AP69" s="1064" t="s">
        <v>598</v>
      </c>
      <c r="AQ69" s="1064"/>
      <c r="AR69" s="1064"/>
      <c r="AS69" s="1064"/>
      <c r="AT69" s="1064"/>
      <c r="AU69" s="1064" t="s">
        <v>598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9546</v>
      </c>
      <c r="R70" s="1064"/>
      <c r="S70" s="1064"/>
      <c r="T70" s="1064"/>
      <c r="U70" s="1064"/>
      <c r="V70" s="1064">
        <v>9287</v>
      </c>
      <c r="W70" s="1064"/>
      <c r="X70" s="1064"/>
      <c r="Y70" s="1064"/>
      <c r="Z70" s="1064"/>
      <c r="AA70" s="1064">
        <v>259</v>
      </c>
      <c r="AB70" s="1064"/>
      <c r="AC70" s="1064"/>
      <c r="AD70" s="1064"/>
      <c r="AE70" s="1064"/>
      <c r="AF70" s="1064">
        <v>259</v>
      </c>
      <c r="AG70" s="1064"/>
      <c r="AH70" s="1064"/>
      <c r="AI70" s="1064"/>
      <c r="AJ70" s="1064"/>
      <c r="AK70" s="1064" t="s">
        <v>598</v>
      </c>
      <c r="AL70" s="1064"/>
      <c r="AM70" s="1064"/>
      <c r="AN70" s="1064"/>
      <c r="AO70" s="1064"/>
      <c r="AP70" s="1064" t="s">
        <v>598</v>
      </c>
      <c r="AQ70" s="1064"/>
      <c r="AR70" s="1064"/>
      <c r="AS70" s="1064"/>
      <c r="AT70" s="1064"/>
      <c r="AU70" s="1064" t="s">
        <v>598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230</v>
      </c>
      <c r="R71" s="1064"/>
      <c r="S71" s="1064"/>
      <c r="T71" s="1064"/>
      <c r="U71" s="1064"/>
      <c r="V71" s="1064">
        <v>208</v>
      </c>
      <c r="W71" s="1064"/>
      <c r="X71" s="1064"/>
      <c r="Y71" s="1064"/>
      <c r="Z71" s="1064"/>
      <c r="AA71" s="1064">
        <v>22</v>
      </c>
      <c r="AB71" s="1064"/>
      <c r="AC71" s="1064"/>
      <c r="AD71" s="1064"/>
      <c r="AE71" s="1064"/>
      <c r="AF71" s="1064">
        <v>20</v>
      </c>
      <c r="AG71" s="1064"/>
      <c r="AH71" s="1064"/>
      <c r="AI71" s="1064"/>
      <c r="AJ71" s="1064"/>
      <c r="AK71" s="1064">
        <v>20</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31</v>
      </c>
      <c r="R72" s="1064"/>
      <c r="S72" s="1064"/>
      <c r="T72" s="1064"/>
      <c r="U72" s="1064"/>
      <c r="V72" s="1064">
        <v>20</v>
      </c>
      <c r="W72" s="1064"/>
      <c r="X72" s="1064"/>
      <c r="Y72" s="1064"/>
      <c r="Z72" s="1064"/>
      <c r="AA72" s="1064">
        <v>11</v>
      </c>
      <c r="AB72" s="1064"/>
      <c r="AC72" s="1064"/>
      <c r="AD72" s="1064"/>
      <c r="AE72" s="1064"/>
      <c r="AF72" s="1064">
        <v>11</v>
      </c>
      <c r="AG72" s="1064"/>
      <c r="AH72" s="1064"/>
      <c r="AI72" s="1064"/>
      <c r="AJ72" s="1064"/>
      <c r="AK72" s="1064" t="s">
        <v>598</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300</v>
      </c>
      <c r="R73" s="1064"/>
      <c r="S73" s="1064"/>
      <c r="T73" s="1064"/>
      <c r="U73" s="1064"/>
      <c r="V73" s="1064">
        <v>264</v>
      </c>
      <c r="W73" s="1064"/>
      <c r="X73" s="1064"/>
      <c r="Y73" s="1064"/>
      <c r="Z73" s="1064"/>
      <c r="AA73" s="1064">
        <v>36</v>
      </c>
      <c r="AB73" s="1064"/>
      <c r="AC73" s="1064"/>
      <c r="AD73" s="1064"/>
      <c r="AE73" s="1064"/>
      <c r="AF73" s="1064">
        <v>36</v>
      </c>
      <c r="AG73" s="1064"/>
      <c r="AH73" s="1064"/>
      <c r="AI73" s="1064"/>
      <c r="AJ73" s="1064"/>
      <c r="AK73" s="1064" t="s">
        <v>598</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150861</v>
      </c>
      <c r="R74" s="1064"/>
      <c r="S74" s="1064"/>
      <c r="T74" s="1064"/>
      <c r="U74" s="1064"/>
      <c r="V74" s="1064">
        <v>146852</v>
      </c>
      <c r="W74" s="1064"/>
      <c r="X74" s="1064"/>
      <c r="Y74" s="1064"/>
      <c r="Z74" s="1064"/>
      <c r="AA74" s="1064">
        <v>4009</v>
      </c>
      <c r="AB74" s="1064"/>
      <c r="AC74" s="1064"/>
      <c r="AD74" s="1064"/>
      <c r="AE74" s="1064"/>
      <c r="AF74" s="1064">
        <v>4009</v>
      </c>
      <c r="AG74" s="1064"/>
      <c r="AH74" s="1064"/>
      <c r="AI74" s="1064"/>
      <c r="AJ74" s="1064"/>
      <c r="AK74" s="1064">
        <v>2051</v>
      </c>
      <c r="AL74" s="1064"/>
      <c r="AM74" s="1064"/>
      <c r="AN74" s="1064"/>
      <c r="AO74" s="1064"/>
      <c r="AP74" s="1064" t="s">
        <v>598</v>
      </c>
      <c r="AQ74" s="1064"/>
      <c r="AR74" s="1064"/>
      <c r="AS74" s="1064"/>
      <c r="AT74" s="1064"/>
      <c r="AU74" s="1064" t="s">
        <v>598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306</v>
      </c>
      <c r="AG109" s="987"/>
      <c r="AH109" s="987"/>
      <c r="AI109" s="987"/>
      <c r="AJ109" s="988"/>
      <c r="AK109" s="989" t="s">
        <v>305</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306</v>
      </c>
      <c r="BW109" s="987"/>
      <c r="BX109" s="987"/>
      <c r="BY109" s="987"/>
      <c r="BZ109" s="988"/>
      <c r="CA109" s="989" t="s">
        <v>305</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306</v>
      </c>
      <c r="DM109" s="987"/>
      <c r="DN109" s="987"/>
      <c r="DO109" s="987"/>
      <c r="DP109" s="988"/>
      <c r="DQ109" s="989" t="s">
        <v>305</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3296352</v>
      </c>
      <c r="AB110" s="980"/>
      <c r="AC110" s="980"/>
      <c r="AD110" s="980"/>
      <c r="AE110" s="981"/>
      <c r="AF110" s="982">
        <v>3445047</v>
      </c>
      <c r="AG110" s="980"/>
      <c r="AH110" s="980"/>
      <c r="AI110" s="980"/>
      <c r="AJ110" s="981"/>
      <c r="AK110" s="982">
        <v>3549614</v>
      </c>
      <c r="AL110" s="980"/>
      <c r="AM110" s="980"/>
      <c r="AN110" s="980"/>
      <c r="AO110" s="981"/>
      <c r="AP110" s="983">
        <v>13.1</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39002232</v>
      </c>
      <c r="BR110" s="927"/>
      <c r="BS110" s="927"/>
      <c r="BT110" s="927"/>
      <c r="BU110" s="927"/>
      <c r="BV110" s="927">
        <v>39708349</v>
      </c>
      <c r="BW110" s="927"/>
      <c r="BX110" s="927"/>
      <c r="BY110" s="927"/>
      <c r="BZ110" s="927"/>
      <c r="CA110" s="927">
        <v>40792539</v>
      </c>
      <c r="CB110" s="927"/>
      <c r="CC110" s="927"/>
      <c r="CD110" s="927"/>
      <c r="CE110" s="927"/>
      <c r="CF110" s="951">
        <v>150.69999999999999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411</v>
      </c>
      <c r="DH110" s="927"/>
      <c r="DI110" s="927"/>
      <c r="DJ110" s="927"/>
      <c r="DK110" s="927"/>
      <c r="DL110" s="927" t="s">
        <v>411</v>
      </c>
      <c r="DM110" s="927"/>
      <c r="DN110" s="927"/>
      <c r="DO110" s="927"/>
      <c r="DP110" s="927"/>
      <c r="DQ110" s="927" t="s">
        <v>437</v>
      </c>
      <c r="DR110" s="927"/>
      <c r="DS110" s="927"/>
      <c r="DT110" s="927"/>
      <c r="DU110" s="927"/>
      <c r="DV110" s="928" t="s">
        <v>126</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439</v>
      </c>
      <c r="AG111" s="1008"/>
      <c r="AH111" s="1008"/>
      <c r="AI111" s="1008"/>
      <c r="AJ111" s="1009"/>
      <c r="AK111" s="1010" t="s">
        <v>437</v>
      </c>
      <c r="AL111" s="1008"/>
      <c r="AM111" s="1008"/>
      <c r="AN111" s="1008"/>
      <c r="AO111" s="1009"/>
      <c r="AP111" s="1011" t="s">
        <v>437</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124201</v>
      </c>
      <c r="BR111" s="899"/>
      <c r="BS111" s="899"/>
      <c r="BT111" s="899"/>
      <c r="BU111" s="899"/>
      <c r="BV111" s="899" t="s">
        <v>441</v>
      </c>
      <c r="BW111" s="899"/>
      <c r="BX111" s="899"/>
      <c r="BY111" s="899"/>
      <c r="BZ111" s="899"/>
      <c r="CA111" s="899" t="s">
        <v>411</v>
      </c>
      <c r="CB111" s="899"/>
      <c r="CC111" s="899"/>
      <c r="CD111" s="899"/>
      <c r="CE111" s="899"/>
      <c r="CF111" s="960" t="s">
        <v>437</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411</v>
      </c>
      <c r="DH111" s="899"/>
      <c r="DI111" s="899"/>
      <c r="DJ111" s="899"/>
      <c r="DK111" s="899"/>
      <c r="DL111" s="899" t="s">
        <v>443</v>
      </c>
      <c r="DM111" s="899"/>
      <c r="DN111" s="899"/>
      <c r="DO111" s="899"/>
      <c r="DP111" s="899"/>
      <c r="DQ111" s="899" t="s">
        <v>437</v>
      </c>
      <c r="DR111" s="899"/>
      <c r="DS111" s="899"/>
      <c r="DT111" s="899"/>
      <c r="DU111" s="899"/>
      <c r="DV111" s="876" t="s">
        <v>441</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446</v>
      </c>
      <c r="AG112" s="862"/>
      <c r="AH112" s="862"/>
      <c r="AI112" s="862"/>
      <c r="AJ112" s="863"/>
      <c r="AK112" s="864" t="s">
        <v>441</v>
      </c>
      <c r="AL112" s="862"/>
      <c r="AM112" s="862"/>
      <c r="AN112" s="862"/>
      <c r="AO112" s="863"/>
      <c r="AP112" s="909" t="s">
        <v>441</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5890727</v>
      </c>
      <c r="BR112" s="899"/>
      <c r="BS112" s="899"/>
      <c r="BT112" s="899"/>
      <c r="BU112" s="899"/>
      <c r="BV112" s="899">
        <v>4398980</v>
      </c>
      <c r="BW112" s="899"/>
      <c r="BX112" s="899"/>
      <c r="BY112" s="899"/>
      <c r="BZ112" s="899"/>
      <c r="CA112" s="899">
        <v>3025797</v>
      </c>
      <c r="CB112" s="899"/>
      <c r="CC112" s="899"/>
      <c r="CD112" s="899"/>
      <c r="CE112" s="899"/>
      <c r="CF112" s="960">
        <v>11.2</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446</v>
      </c>
      <c r="DH112" s="899"/>
      <c r="DI112" s="899"/>
      <c r="DJ112" s="899"/>
      <c r="DK112" s="899"/>
      <c r="DL112" s="899" t="s">
        <v>441</v>
      </c>
      <c r="DM112" s="899"/>
      <c r="DN112" s="899"/>
      <c r="DO112" s="899"/>
      <c r="DP112" s="899"/>
      <c r="DQ112" s="899" t="s">
        <v>411</v>
      </c>
      <c r="DR112" s="899"/>
      <c r="DS112" s="899"/>
      <c r="DT112" s="899"/>
      <c r="DU112" s="899"/>
      <c r="DV112" s="876" t="s">
        <v>437</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516333</v>
      </c>
      <c r="AB113" s="1008"/>
      <c r="AC113" s="1008"/>
      <c r="AD113" s="1008"/>
      <c r="AE113" s="1009"/>
      <c r="AF113" s="1010">
        <v>529111</v>
      </c>
      <c r="AG113" s="1008"/>
      <c r="AH113" s="1008"/>
      <c r="AI113" s="1008"/>
      <c r="AJ113" s="1009"/>
      <c r="AK113" s="1010">
        <v>522936</v>
      </c>
      <c r="AL113" s="1008"/>
      <c r="AM113" s="1008"/>
      <c r="AN113" s="1008"/>
      <c r="AO113" s="1009"/>
      <c r="AP113" s="1011">
        <v>1.9</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2659465</v>
      </c>
      <c r="BR113" s="899"/>
      <c r="BS113" s="899"/>
      <c r="BT113" s="899"/>
      <c r="BU113" s="899"/>
      <c r="BV113" s="899">
        <v>2249326</v>
      </c>
      <c r="BW113" s="899"/>
      <c r="BX113" s="899"/>
      <c r="BY113" s="899"/>
      <c r="BZ113" s="899"/>
      <c r="CA113" s="899">
        <v>1830686</v>
      </c>
      <c r="CB113" s="899"/>
      <c r="CC113" s="899"/>
      <c r="CD113" s="899"/>
      <c r="CE113" s="899"/>
      <c r="CF113" s="960">
        <v>6.8</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441</v>
      </c>
      <c r="DM113" s="862"/>
      <c r="DN113" s="862"/>
      <c r="DO113" s="862"/>
      <c r="DP113" s="863"/>
      <c r="DQ113" s="864" t="s">
        <v>443</v>
      </c>
      <c r="DR113" s="862"/>
      <c r="DS113" s="862"/>
      <c r="DT113" s="862"/>
      <c r="DU113" s="863"/>
      <c r="DV113" s="909" t="s">
        <v>439</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446964</v>
      </c>
      <c r="AB114" s="862"/>
      <c r="AC114" s="862"/>
      <c r="AD114" s="862"/>
      <c r="AE114" s="863"/>
      <c r="AF114" s="864">
        <v>446675</v>
      </c>
      <c r="AG114" s="862"/>
      <c r="AH114" s="862"/>
      <c r="AI114" s="862"/>
      <c r="AJ114" s="863"/>
      <c r="AK114" s="864">
        <v>446708</v>
      </c>
      <c r="AL114" s="862"/>
      <c r="AM114" s="862"/>
      <c r="AN114" s="862"/>
      <c r="AO114" s="863"/>
      <c r="AP114" s="909">
        <v>1.6</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4437965</v>
      </c>
      <c r="BR114" s="899"/>
      <c r="BS114" s="899"/>
      <c r="BT114" s="899"/>
      <c r="BU114" s="899"/>
      <c r="BV114" s="899">
        <v>4398975</v>
      </c>
      <c r="BW114" s="899"/>
      <c r="BX114" s="899"/>
      <c r="BY114" s="899"/>
      <c r="BZ114" s="899"/>
      <c r="CA114" s="899">
        <v>4703318</v>
      </c>
      <c r="CB114" s="899"/>
      <c r="CC114" s="899"/>
      <c r="CD114" s="899"/>
      <c r="CE114" s="899"/>
      <c r="CF114" s="960">
        <v>17.399999999999999</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441</v>
      </c>
      <c r="DM114" s="862"/>
      <c r="DN114" s="862"/>
      <c r="DO114" s="862"/>
      <c r="DP114" s="863"/>
      <c r="DQ114" s="864" t="s">
        <v>443</v>
      </c>
      <c r="DR114" s="862"/>
      <c r="DS114" s="862"/>
      <c r="DT114" s="862"/>
      <c r="DU114" s="863"/>
      <c r="DV114" s="909" t="s">
        <v>441</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126</v>
      </c>
      <c r="AB115" s="1008"/>
      <c r="AC115" s="1008"/>
      <c r="AD115" s="1008"/>
      <c r="AE115" s="1009"/>
      <c r="AF115" s="1010" t="s">
        <v>439</v>
      </c>
      <c r="AG115" s="1008"/>
      <c r="AH115" s="1008"/>
      <c r="AI115" s="1008"/>
      <c r="AJ115" s="1009"/>
      <c r="AK115" s="1010" t="s">
        <v>411</v>
      </c>
      <c r="AL115" s="1008"/>
      <c r="AM115" s="1008"/>
      <c r="AN115" s="1008"/>
      <c r="AO115" s="1009"/>
      <c r="AP115" s="1011" t="s">
        <v>443</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2338</v>
      </c>
      <c r="BR115" s="899"/>
      <c r="BS115" s="899"/>
      <c r="BT115" s="899"/>
      <c r="BU115" s="899"/>
      <c r="BV115" s="899" t="s">
        <v>443</v>
      </c>
      <c r="BW115" s="899"/>
      <c r="BX115" s="899"/>
      <c r="BY115" s="899"/>
      <c r="BZ115" s="899"/>
      <c r="CA115" s="899">
        <v>17012</v>
      </c>
      <c r="CB115" s="899"/>
      <c r="CC115" s="899"/>
      <c r="CD115" s="899"/>
      <c r="CE115" s="899"/>
      <c r="CF115" s="960">
        <v>0.1</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124201</v>
      </c>
      <c r="DH115" s="862"/>
      <c r="DI115" s="862"/>
      <c r="DJ115" s="862"/>
      <c r="DK115" s="863"/>
      <c r="DL115" s="864" t="s">
        <v>443</v>
      </c>
      <c r="DM115" s="862"/>
      <c r="DN115" s="862"/>
      <c r="DO115" s="862"/>
      <c r="DP115" s="863"/>
      <c r="DQ115" s="864" t="s">
        <v>439</v>
      </c>
      <c r="DR115" s="862"/>
      <c r="DS115" s="862"/>
      <c r="DT115" s="862"/>
      <c r="DU115" s="863"/>
      <c r="DV115" s="909" t="s">
        <v>446</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446</v>
      </c>
      <c r="AB116" s="862"/>
      <c r="AC116" s="862"/>
      <c r="AD116" s="862"/>
      <c r="AE116" s="863"/>
      <c r="AF116" s="864" t="s">
        <v>446</v>
      </c>
      <c r="AG116" s="862"/>
      <c r="AH116" s="862"/>
      <c r="AI116" s="862"/>
      <c r="AJ116" s="863"/>
      <c r="AK116" s="864" t="s">
        <v>446</v>
      </c>
      <c r="AL116" s="862"/>
      <c r="AM116" s="862"/>
      <c r="AN116" s="862"/>
      <c r="AO116" s="863"/>
      <c r="AP116" s="909" t="s">
        <v>446</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441</v>
      </c>
      <c r="BR116" s="899"/>
      <c r="BS116" s="899"/>
      <c r="BT116" s="899"/>
      <c r="BU116" s="899"/>
      <c r="BV116" s="899" t="s">
        <v>446</v>
      </c>
      <c r="BW116" s="899"/>
      <c r="BX116" s="899"/>
      <c r="BY116" s="899"/>
      <c r="BZ116" s="899"/>
      <c r="CA116" s="899" t="s">
        <v>437</v>
      </c>
      <c r="CB116" s="899"/>
      <c r="CC116" s="899"/>
      <c r="CD116" s="899"/>
      <c r="CE116" s="899"/>
      <c r="CF116" s="960" t="s">
        <v>446</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437</v>
      </c>
      <c r="DM116" s="862"/>
      <c r="DN116" s="862"/>
      <c r="DO116" s="862"/>
      <c r="DP116" s="863"/>
      <c r="DQ116" s="864" t="s">
        <v>441</v>
      </c>
      <c r="DR116" s="862"/>
      <c r="DS116" s="862"/>
      <c r="DT116" s="862"/>
      <c r="DU116" s="863"/>
      <c r="DV116" s="909" t="s">
        <v>437</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4259649</v>
      </c>
      <c r="AB117" s="994"/>
      <c r="AC117" s="994"/>
      <c r="AD117" s="994"/>
      <c r="AE117" s="995"/>
      <c r="AF117" s="996">
        <v>4420833</v>
      </c>
      <c r="AG117" s="994"/>
      <c r="AH117" s="994"/>
      <c r="AI117" s="994"/>
      <c r="AJ117" s="995"/>
      <c r="AK117" s="996">
        <v>4519258</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411</v>
      </c>
      <c r="BR117" s="899"/>
      <c r="BS117" s="899"/>
      <c r="BT117" s="899"/>
      <c r="BU117" s="899"/>
      <c r="BV117" s="899" t="s">
        <v>411</v>
      </c>
      <c r="BW117" s="899"/>
      <c r="BX117" s="899"/>
      <c r="BY117" s="899"/>
      <c r="BZ117" s="899"/>
      <c r="CA117" s="899" t="s">
        <v>411</v>
      </c>
      <c r="CB117" s="899"/>
      <c r="CC117" s="899"/>
      <c r="CD117" s="899"/>
      <c r="CE117" s="899"/>
      <c r="CF117" s="960" t="s">
        <v>411</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411</v>
      </c>
      <c r="DH117" s="862"/>
      <c r="DI117" s="862"/>
      <c r="DJ117" s="862"/>
      <c r="DK117" s="863"/>
      <c r="DL117" s="864" t="s">
        <v>411</v>
      </c>
      <c r="DM117" s="862"/>
      <c r="DN117" s="862"/>
      <c r="DO117" s="862"/>
      <c r="DP117" s="863"/>
      <c r="DQ117" s="864" t="s">
        <v>411</v>
      </c>
      <c r="DR117" s="862"/>
      <c r="DS117" s="862"/>
      <c r="DT117" s="862"/>
      <c r="DU117" s="863"/>
      <c r="DV117" s="909" t="s">
        <v>411</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306</v>
      </c>
      <c r="AG118" s="987"/>
      <c r="AH118" s="987"/>
      <c r="AI118" s="987"/>
      <c r="AJ118" s="988"/>
      <c r="AK118" s="989" t="s">
        <v>305</v>
      </c>
      <c r="AL118" s="987"/>
      <c r="AM118" s="987"/>
      <c r="AN118" s="987"/>
      <c r="AO118" s="988"/>
      <c r="AP118" s="990" t="s">
        <v>431</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465</v>
      </c>
      <c r="BR118" s="930"/>
      <c r="BS118" s="930"/>
      <c r="BT118" s="930"/>
      <c r="BU118" s="930"/>
      <c r="BV118" s="930" t="s">
        <v>466</v>
      </c>
      <c r="BW118" s="930"/>
      <c r="BX118" s="930"/>
      <c r="BY118" s="930"/>
      <c r="BZ118" s="930"/>
      <c r="CA118" s="930" t="s">
        <v>437</v>
      </c>
      <c r="CB118" s="930"/>
      <c r="CC118" s="930"/>
      <c r="CD118" s="930"/>
      <c r="CE118" s="930"/>
      <c r="CF118" s="960" t="s">
        <v>466</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437</v>
      </c>
      <c r="DH118" s="862"/>
      <c r="DI118" s="862"/>
      <c r="DJ118" s="862"/>
      <c r="DK118" s="863"/>
      <c r="DL118" s="864" t="s">
        <v>468</v>
      </c>
      <c r="DM118" s="862"/>
      <c r="DN118" s="862"/>
      <c r="DO118" s="862"/>
      <c r="DP118" s="863"/>
      <c r="DQ118" s="864" t="s">
        <v>468</v>
      </c>
      <c r="DR118" s="862"/>
      <c r="DS118" s="862"/>
      <c r="DT118" s="862"/>
      <c r="DU118" s="863"/>
      <c r="DV118" s="909" t="s">
        <v>411</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411</v>
      </c>
      <c r="AB119" s="980"/>
      <c r="AC119" s="980"/>
      <c r="AD119" s="980"/>
      <c r="AE119" s="981"/>
      <c r="AF119" s="982" t="s">
        <v>437</v>
      </c>
      <c r="AG119" s="980"/>
      <c r="AH119" s="980"/>
      <c r="AI119" s="980"/>
      <c r="AJ119" s="981"/>
      <c r="AK119" s="982" t="s">
        <v>466</v>
      </c>
      <c r="AL119" s="980"/>
      <c r="AM119" s="980"/>
      <c r="AN119" s="980"/>
      <c r="AO119" s="981"/>
      <c r="AP119" s="983" t="s">
        <v>466</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469</v>
      </c>
      <c r="BP119" s="963"/>
      <c r="BQ119" s="967">
        <v>52116928</v>
      </c>
      <c r="BR119" s="930"/>
      <c r="BS119" s="930"/>
      <c r="BT119" s="930"/>
      <c r="BU119" s="930"/>
      <c r="BV119" s="930">
        <v>50755630</v>
      </c>
      <c r="BW119" s="930"/>
      <c r="BX119" s="930"/>
      <c r="BY119" s="930"/>
      <c r="BZ119" s="930"/>
      <c r="CA119" s="930">
        <v>50369352</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437</v>
      </c>
      <c r="DH119" s="845"/>
      <c r="DI119" s="845"/>
      <c r="DJ119" s="845"/>
      <c r="DK119" s="846"/>
      <c r="DL119" s="847" t="s">
        <v>437</v>
      </c>
      <c r="DM119" s="845"/>
      <c r="DN119" s="845"/>
      <c r="DO119" s="845"/>
      <c r="DP119" s="846"/>
      <c r="DQ119" s="847" t="s">
        <v>437</v>
      </c>
      <c r="DR119" s="845"/>
      <c r="DS119" s="845"/>
      <c r="DT119" s="845"/>
      <c r="DU119" s="846"/>
      <c r="DV119" s="933" t="s">
        <v>411</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471</v>
      </c>
      <c r="AB120" s="862"/>
      <c r="AC120" s="862"/>
      <c r="AD120" s="862"/>
      <c r="AE120" s="863"/>
      <c r="AF120" s="864" t="s">
        <v>437</v>
      </c>
      <c r="AG120" s="862"/>
      <c r="AH120" s="862"/>
      <c r="AI120" s="862"/>
      <c r="AJ120" s="863"/>
      <c r="AK120" s="864" t="s">
        <v>468</v>
      </c>
      <c r="AL120" s="862"/>
      <c r="AM120" s="862"/>
      <c r="AN120" s="862"/>
      <c r="AO120" s="863"/>
      <c r="AP120" s="909" t="s">
        <v>411</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14599795</v>
      </c>
      <c r="BR120" s="927"/>
      <c r="BS120" s="927"/>
      <c r="BT120" s="927"/>
      <c r="BU120" s="927"/>
      <c r="BV120" s="927">
        <v>13964061</v>
      </c>
      <c r="BW120" s="927"/>
      <c r="BX120" s="927"/>
      <c r="BY120" s="927"/>
      <c r="BZ120" s="927"/>
      <c r="CA120" s="927">
        <v>12422242</v>
      </c>
      <c r="CB120" s="927"/>
      <c r="CC120" s="927"/>
      <c r="CD120" s="927"/>
      <c r="CE120" s="927"/>
      <c r="CF120" s="951">
        <v>45.9</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5890727</v>
      </c>
      <c r="DH120" s="927"/>
      <c r="DI120" s="927"/>
      <c r="DJ120" s="927"/>
      <c r="DK120" s="927"/>
      <c r="DL120" s="927">
        <v>4398980</v>
      </c>
      <c r="DM120" s="927"/>
      <c r="DN120" s="927"/>
      <c r="DO120" s="927"/>
      <c r="DP120" s="927"/>
      <c r="DQ120" s="927">
        <v>3025797</v>
      </c>
      <c r="DR120" s="927"/>
      <c r="DS120" s="927"/>
      <c r="DT120" s="927"/>
      <c r="DU120" s="927"/>
      <c r="DV120" s="928">
        <v>11.2</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471</v>
      </c>
      <c r="AB121" s="862"/>
      <c r="AC121" s="862"/>
      <c r="AD121" s="862"/>
      <c r="AE121" s="863"/>
      <c r="AF121" s="864" t="s">
        <v>468</v>
      </c>
      <c r="AG121" s="862"/>
      <c r="AH121" s="862"/>
      <c r="AI121" s="862"/>
      <c r="AJ121" s="863"/>
      <c r="AK121" s="864" t="s">
        <v>437</v>
      </c>
      <c r="AL121" s="862"/>
      <c r="AM121" s="862"/>
      <c r="AN121" s="862"/>
      <c r="AO121" s="863"/>
      <c r="AP121" s="909" t="s">
        <v>411</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1944575</v>
      </c>
      <c r="BR121" s="899"/>
      <c r="BS121" s="899"/>
      <c r="BT121" s="899"/>
      <c r="BU121" s="899"/>
      <c r="BV121" s="899">
        <v>2233468</v>
      </c>
      <c r="BW121" s="899"/>
      <c r="BX121" s="899"/>
      <c r="BY121" s="899"/>
      <c r="BZ121" s="899"/>
      <c r="CA121" s="899">
        <v>2110177</v>
      </c>
      <c r="CB121" s="899"/>
      <c r="CC121" s="899"/>
      <c r="CD121" s="899"/>
      <c r="CE121" s="899"/>
      <c r="CF121" s="960">
        <v>7.8</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t="s">
        <v>437</v>
      </c>
      <c r="DH121" s="899"/>
      <c r="DI121" s="899"/>
      <c r="DJ121" s="899"/>
      <c r="DK121" s="899"/>
      <c r="DL121" s="899" t="s">
        <v>465</v>
      </c>
      <c r="DM121" s="899"/>
      <c r="DN121" s="899"/>
      <c r="DO121" s="899"/>
      <c r="DP121" s="899"/>
      <c r="DQ121" s="899" t="s">
        <v>468</v>
      </c>
      <c r="DR121" s="899"/>
      <c r="DS121" s="899"/>
      <c r="DT121" s="899"/>
      <c r="DU121" s="899"/>
      <c r="DV121" s="876" t="s">
        <v>411</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437</v>
      </c>
      <c r="AB122" s="862"/>
      <c r="AC122" s="862"/>
      <c r="AD122" s="862"/>
      <c r="AE122" s="863"/>
      <c r="AF122" s="864" t="s">
        <v>437</v>
      </c>
      <c r="AG122" s="862"/>
      <c r="AH122" s="862"/>
      <c r="AI122" s="862"/>
      <c r="AJ122" s="863"/>
      <c r="AK122" s="864" t="s">
        <v>437</v>
      </c>
      <c r="AL122" s="862"/>
      <c r="AM122" s="862"/>
      <c r="AN122" s="862"/>
      <c r="AO122" s="863"/>
      <c r="AP122" s="909" t="s">
        <v>437</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31293270</v>
      </c>
      <c r="BR122" s="930"/>
      <c r="BS122" s="930"/>
      <c r="BT122" s="930"/>
      <c r="BU122" s="930"/>
      <c r="BV122" s="930">
        <v>30801182</v>
      </c>
      <c r="BW122" s="930"/>
      <c r="BX122" s="930"/>
      <c r="BY122" s="930"/>
      <c r="BZ122" s="930"/>
      <c r="CA122" s="930">
        <v>30738328</v>
      </c>
      <c r="CB122" s="930"/>
      <c r="CC122" s="930"/>
      <c r="CD122" s="930"/>
      <c r="CE122" s="930"/>
      <c r="CF122" s="931">
        <v>113.5</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t="s">
        <v>466</v>
      </c>
      <c r="DH122" s="899"/>
      <c r="DI122" s="899"/>
      <c r="DJ122" s="899"/>
      <c r="DK122" s="899"/>
      <c r="DL122" s="899" t="s">
        <v>465</v>
      </c>
      <c r="DM122" s="899"/>
      <c r="DN122" s="899"/>
      <c r="DO122" s="899"/>
      <c r="DP122" s="899"/>
      <c r="DQ122" s="899" t="s">
        <v>466</v>
      </c>
      <c r="DR122" s="899"/>
      <c r="DS122" s="899"/>
      <c r="DT122" s="899"/>
      <c r="DU122" s="899"/>
      <c r="DV122" s="876" t="s">
        <v>465</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437</v>
      </c>
      <c r="AB123" s="862"/>
      <c r="AC123" s="862"/>
      <c r="AD123" s="862"/>
      <c r="AE123" s="863"/>
      <c r="AF123" s="864" t="s">
        <v>466</v>
      </c>
      <c r="AG123" s="862"/>
      <c r="AH123" s="862"/>
      <c r="AI123" s="862"/>
      <c r="AJ123" s="863"/>
      <c r="AK123" s="864" t="s">
        <v>468</v>
      </c>
      <c r="AL123" s="862"/>
      <c r="AM123" s="862"/>
      <c r="AN123" s="862"/>
      <c r="AO123" s="863"/>
      <c r="AP123" s="909" t="s">
        <v>411</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481</v>
      </c>
      <c r="BP123" s="963"/>
      <c r="BQ123" s="917">
        <v>47837640</v>
      </c>
      <c r="BR123" s="918"/>
      <c r="BS123" s="918"/>
      <c r="BT123" s="918"/>
      <c r="BU123" s="918"/>
      <c r="BV123" s="918">
        <v>46998711</v>
      </c>
      <c r="BW123" s="918"/>
      <c r="BX123" s="918"/>
      <c r="BY123" s="918"/>
      <c r="BZ123" s="918"/>
      <c r="CA123" s="918">
        <v>45270747</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411</v>
      </c>
      <c r="DH123" s="862"/>
      <c r="DI123" s="862"/>
      <c r="DJ123" s="862"/>
      <c r="DK123" s="863"/>
      <c r="DL123" s="864" t="s">
        <v>471</v>
      </c>
      <c r="DM123" s="862"/>
      <c r="DN123" s="862"/>
      <c r="DO123" s="862"/>
      <c r="DP123" s="863"/>
      <c r="DQ123" s="864" t="s">
        <v>411</v>
      </c>
      <c r="DR123" s="862"/>
      <c r="DS123" s="862"/>
      <c r="DT123" s="862"/>
      <c r="DU123" s="863"/>
      <c r="DV123" s="909" t="s">
        <v>411</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465</v>
      </c>
      <c r="AB124" s="862"/>
      <c r="AC124" s="862"/>
      <c r="AD124" s="862"/>
      <c r="AE124" s="863"/>
      <c r="AF124" s="864" t="s">
        <v>471</v>
      </c>
      <c r="AG124" s="862"/>
      <c r="AH124" s="862"/>
      <c r="AI124" s="862"/>
      <c r="AJ124" s="863"/>
      <c r="AK124" s="864" t="s">
        <v>437</v>
      </c>
      <c r="AL124" s="862"/>
      <c r="AM124" s="862"/>
      <c r="AN124" s="862"/>
      <c r="AO124" s="863"/>
      <c r="AP124" s="909" t="s">
        <v>437</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16.100000000000001</v>
      </c>
      <c r="BR124" s="916"/>
      <c r="BS124" s="916"/>
      <c r="BT124" s="916"/>
      <c r="BU124" s="916"/>
      <c r="BV124" s="916">
        <v>14</v>
      </c>
      <c r="BW124" s="916"/>
      <c r="BX124" s="916"/>
      <c r="BY124" s="916"/>
      <c r="BZ124" s="916"/>
      <c r="CA124" s="916">
        <v>18.8</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411</v>
      </c>
      <c r="DH124" s="845"/>
      <c r="DI124" s="845"/>
      <c r="DJ124" s="845"/>
      <c r="DK124" s="846"/>
      <c r="DL124" s="847" t="s">
        <v>411</v>
      </c>
      <c r="DM124" s="845"/>
      <c r="DN124" s="845"/>
      <c r="DO124" s="845"/>
      <c r="DP124" s="846"/>
      <c r="DQ124" s="847" t="s">
        <v>471</v>
      </c>
      <c r="DR124" s="845"/>
      <c r="DS124" s="845"/>
      <c r="DT124" s="845"/>
      <c r="DU124" s="846"/>
      <c r="DV124" s="933" t="s">
        <v>437</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411</v>
      </c>
      <c r="AB125" s="862"/>
      <c r="AC125" s="862"/>
      <c r="AD125" s="862"/>
      <c r="AE125" s="863"/>
      <c r="AF125" s="864" t="s">
        <v>411</v>
      </c>
      <c r="AG125" s="862"/>
      <c r="AH125" s="862"/>
      <c r="AI125" s="862"/>
      <c r="AJ125" s="863"/>
      <c r="AK125" s="864" t="s">
        <v>411</v>
      </c>
      <c r="AL125" s="862"/>
      <c r="AM125" s="862"/>
      <c r="AN125" s="862"/>
      <c r="AO125" s="863"/>
      <c r="AP125" s="909" t="s">
        <v>471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411</v>
      </c>
      <c r="DH125" s="927"/>
      <c r="DI125" s="927"/>
      <c r="DJ125" s="927"/>
      <c r="DK125" s="927"/>
      <c r="DL125" s="927" t="s">
        <v>411</v>
      </c>
      <c r="DM125" s="927"/>
      <c r="DN125" s="927"/>
      <c r="DO125" s="927"/>
      <c r="DP125" s="927"/>
      <c r="DQ125" s="927" t="s">
        <v>411</v>
      </c>
      <c r="DR125" s="927"/>
      <c r="DS125" s="927"/>
      <c r="DT125" s="927"/>
      <c r="DU125" s="927"/>
      <c r="DV125" s="928" t="s">
        <v>411</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411</v>
      </c>
      <c r="AB126" s="862"/>
      <c r="AC126" s="862"/>
      <c r="AD126" s="862"/>
      <c r="AE126" s="863"/>
      <c r="AF126" s="864" t="s">
        <v>437</v>
      </c>
      <c r="AG126" s="862"/>
      <c r="AH126" s="862"/>
      <c r="AI126" s="862"/>
      <c r="AJ126" s="863"/>
      <c r="AK126" s="864" t="s">
        <v>411</v>
      </c>
      <c r="AL126" s="862"/>
      <c r="AM126" s="862"/>
      <c r="AN126" s="862"/>
      <c r="AO126" s="863"/>
      <c r="AP126" s="909" t="s">
        <v>411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411</v>
      </c>
      <c r="DH126" s="899"/>
      <c r="DI126" s="899"/>
      <c r="DJ126" s="899"/>
      <c r="DK126" s="899"/>
      <c r="DL126" s="899" t="s">
        <v>411</v>
      </c>
      <c r="DM126" s="899"/>
      <c r="DN126" s="899"/>
      <c r="DO126" s="899"/>
      <c r="DP126" s="899"/>
      <c r="DQ126" s="899" t="s">
        <v>411</v>
      </c>
      <c r="DR126" s="899"/>
      <c r="DS126" s="899"/>
      <c r="DT126" s="899"/>
      <c r="DU126" s="899"/>
      <c r="DV126" s="876" t="s">
        <v>437</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411</v>
      </c>
      <c r="AB127" s="862"/>
      <c r="AC127" s="862"/>
      <c r="AD127" s="862"/>
      <c r="AE127" s="863"/>
      <c r="AF127" s="864" t="s">
        <v>437</v>
      </c>
      <c r="AG127" s="862"/>
      <c r="AH127" s="862"/>
      <c r="AI127" s="862"/>
      <c r="AJ127" s="863"/>
      <c r="AK127" s="864" t="s">
        <v>411</v>
      </c>
      <c r="AL127" s="862"/>
      <c r="AM127" s="862"/>
      <c r="AN127" s="862"/>
      <c r="AO127" s="863"/>
      <c r="AP127" s="909" t="s">
        <v>411</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411</v>
      </c>
      <c r="DH127" s="899"/>
      <c r="DI127" s="899"/>
      <c r="DJ127" s="899"/>
      <c r="DK127" s="899"/>
      <c r="DL127" s="899" t="s">
        <v>471</v>
      </c>
      <c r="DM127" s="899"/>
      <c r="DN127" s="899"/>
      <c r="DO127" s="899"/>
      <c r="DP127" s="899"/>
      <c r="DQ127" s="899" t="s">
        <v>411</v>
      </c>
      <c r="DR127" s="899"/>
      <c r="DS127" s="899"/>
      <c r="DT127" s="899"/>
      <c r="DU127" s="899"/>
      <c r="DV127" s="876" t="s">
        <v>437</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137054</v>
      </c>
      <c r="AB128" s="883"/>
      <c r="AC128" s="883"/>
      <c r="AD128" s="883"/>
      <c r="AE128" s="884"/>
      <c r="AF128" s="885">
        <v>145729</v>
      </c>
      <c r="AG128" s="883"/>
      <c r="AH128" s="883"/>
      <c r="AI128" s="883"/>
      <c r="AJ128" s="884"/>
      <c r="AK128" s="885">
        <v>138586</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497</v>
      </c>
      <c r="BG128" s="869"/>
      <c r="BH128" s="869"/>
      <c r="BI128" s="869"/>
      <c r="BJ128" s="869"/>
      <c r="BK128" s="869"/>
      <c r="BL128" s="892"/>
      <c r="BM128" s="868">
        <v>11.82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2338</v>
      </c>
      <c r="DH128" s="873"/>
      <c r="DI128" s="873"/>
      <c r="DJ128" s="873"/>
      <c r="DK128" s="873"/>
      <c r="DL128" s="873" t="s">
        <v>499</v>
      </c>
      <c r="DM128" s="873"/>
      <c r="DN128" s="873"/>
      <c r="DO128" s="873"/>
      <c r="DP128" s="873"/>
      <c r="DQ128" s="873">
        <v>17012</v>
      </c>
      <c r="DR128" s="873"/>
      <c r="DS128" s="873"/>
      <c r="DT128" s="873"/>
      <c r="DU128" s="873"/>
      <c r="DV128" s="874">
        <v>0.1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29091961</v>
      </c>
      <c r="AB129" s="862"/>
      <c r="AC129" s="862"/>
      <c r="AD129" s="862"/>
      <c r="AE129" s="863"/>
      <c r="AF129" s="864">
        <v>29341923</v>
      </c>
      <c r="AG129" s="862"/>
      <c r="AH129" s="862"/>
      <c r="AI129" s="862"/>
      <c r="AJ129" s="863"/>
      <c r="AK129" s="864">
        <v>29710215</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497</v>
      </c>
      <c r="BG129" s="852"/>
      <c r="BH129" s="852"/>
      <c r="BI129" s="852"/>
      <c r="BJ129" s="852"/>
      <c r="BK129" s="852"/>
      <c r="BL129" s="853"/>
      <c r="BM129" s="851">
        <v>16.82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2628155</v>
      </c>
      <c r="AB130" s="862"/>
      <c r="AC130" s="862"/>
      <c r="AD130" s="862"/>
      <c r="AE130" s="863"/>
      <c r="AF130" s="864">
        <v>2624633</v>
      </c>
      <c r="AG130" s="862"/>
      <c r="AH130" s="862"/>
      <c r="AI130" s="862"/>
      <c r="AJ130" s="863"/>
      <c r="AK130" s="864">
        <v>2635076</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26463806</v>
      </c>
      <c r="AB131" s="845"/>
      <c r="AC131" s="845"/>
      <c r="AD131" s="845"/>
      <c r="AE131" s="846"/>
      <c r="AF131" s="847">
        <v>26717290</v>
      </c>
      <c r="AG131" s="845"/>
      <c r="AH131" s="845"/>
      <c r="AI131" s="845"/>
      <c r="AJ131" s="846"/>
      <c r="AK131" s="847">
        <v>27075139</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v>18.8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5.6471091119999999</v>
      </c>
      <c r="AB132" s="825"/>
      <c r="AC132" s="825"/>
      <c r="AD132" s="825"/>
      <c r="AE132" s="826"/>
      <c r="AF132" s="827">
        <v>6.177538964</v>
      </c>
      <c r="AG132" s="825"/>
      <c r="AH132" s="825"/>
      <c r="AI132" s="825"/>
      <c r="AJ132" s="826"/>
      <c r="AK132" s="827">
        <v>6.4472282119999997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6.1</v>
      </c>
      <c r="AB133" s="804"/>
      <c r="AC133" s="804"/>
      <c r="AD133" s="804"/>
      <c r="AE133" s="805"/>
      <c r="AF133" s="803">
        <v>6</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nx8WA4G5rn0tpeEDYcMmDUWjzt0Qmc+/koZeRntyYs69sJIUX1egjJVgJASRtrc+ey2rqkAmFMbWlMwzGVB5A==" saltValue="gMmPyWLsSHVBr03bdpSm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C95" sqref="BC95"/>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zXJhuoQsl0t5jPEySMFbfn6odp1Wavx1huGCBoh9sHkz33Oq8H+lRyvufSLUt+x1fN6OCAZuVk1Vcrn74eqaA==" saltValue="P5YInC1uENGL5QawcQYv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GK9HWB1SKw59y5pVNenkDmoGBp8WnDFdpbP8kIEjwK72sBPGk24K2eSahU1qhi/XSyV6VuQW7uNF6vxn3RKWA==" saltValue="ofBZvuUetQtz6NfSLMyj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7601915</v>
      </c>
      <c r="AP9" s="313">
        <v>53297</v>
      </c>
      <c r="AQ9" s="314">
        <v>63840</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972000</v>
      </c>
      <c r="AP10" s="316">
        <v>6815</v>
      </c>
      <c r="AQ10" s="317">
        <v>4929</v>
      </c>
      <c r="AR10" s="318">
        <v>38.299999999999997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186919</v>
      </c>
      <c r="AP11" s="316">
        <v>1310</v>
      </c>
      <c r="AQ11" s="317">
        <v>6460</v>
      </c>
      <c r="AR11" s="318">
        <v>-79.7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v>322</v>
      </c>
      <c r="AP12" s="316">
        <v>2</v>
      </c>
      <c r="AQ12" s="317">
        <v>877</v>
      </c>
      <c r="AR12" s="318">
        <v>-99.8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338352</v>
      </c>
      <c r="AP14" s="316">
        <v>2372</v>
      </c>
      <c r="AQ14" s="317">
        <v>2764</v>
      </c>
      <c r="AR14" s="318">
        <v>-14.2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121329</v>
      </c>
      <c r="AP15" s="316">
        <v>851</v>
      </c>
      <c r="AQ15" s="317">
        <v>2206</v>
      </c>
      <c r="AR15" s="318">
        <v>-61.4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-162826</v>
      </c>
      <c r="AP16" s="316">
        <v>-1142</v>
      </c>
      <c r="AQ16" s="317">
        <v>-5490</v>
      </c>
      <c r="AR16" s="318">
        <v>-79.2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9058011</v>
      </c>
      <c r="AP17" s="316">
        <v>63505</v>
      </c>
      <c r="AQ17" s="317">
        <v>75586</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6.31</v>
      </c>
      <c r="AP21" s="329">
        <v>7.2</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96.4</v>
      </c>
      <c r="AP22" s="334">
        <v>98.2</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3549614</v>
      </c>
      <c r="AP32" s="343">
        <v>24886</v>
      </c>
      <c r="AQ32" s="344">
        <v>45202</v>
      </c>
      <c r="AR32" s="345">
        <v>-44.9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523</v>
      </c>
      <c r="AP34" s="343" t="s">
        <v>523</v>
      </c>
      <c r="AQ34" s="344">
        <v>14</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522936</v>
      </c>
      <c r="AP35" s="343">
        <v>3666</v>
      </c>
      <c r="AQ35" s="344">
        <v>12569</v>
      </c>
      <c r="AR35" s="345">
        <v>-70.8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446708</v>
      </c>
      <c r="AP36" s="343">
        <v>3132</v>
      </c>
      <c r="AQ36" s="344">
        <v>1379</v>
      </c>
      <c r="AR36" s="345">
        <v>127.1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523</v>
      </c>
      <c r="AP37" s="343" t="s">
        <v>523</v>
      </c>
      <c r="AQ37" s="344">
        <v>599</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523</v>
      </c>
      <c r="AP38" s="346" t="s">
        <v>523</v>
      </c>
      <c r="AQ38" s="347">
        <v>1</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-138586</v>
      </c>
      <c r="AP39" s="343">
        <v>-972</v>
      </c>
      <c r="AQ39" s="344">
        <v>-4392</v>
      </c>
      <c r="AR39" s="345">
        <v>-77.900000000000006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-2635076</v>
      </c>
      <c r="AP40" s="343">
        <v>-18474</v>
      </c>
      <c r="AQ40" s="344">
        <v>-39328</v>
      </c>
      <c r="AR40" s="345">
        <v>-53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1745596</v>
      </c>
      <c r="AP41" s="343">
        <v>12238</v>
      </c>
      <c r="AQ41" s="344">
        <v>16044</v>
      </c>
      <c r="AR41" s="345">
        <v>-23.7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9208965</v>
      </c>
      <c r="AN51" s="365">
        <v>65543</v>
      </c>
      <c r="AO51" s="366">
        <v>30.8</v>
      </c>
      <c r="AP51" s="367">
        <v>58051</v>
      </c>
      <c r="AQ51" s="368">
        <v>8.3000000000000007</v>
      </c>
      <c r="AR51" s="369">
        <v>22.5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1558316</v>
      </c>
      <c r="AN52" s="373">
        <v>11091</v>
      </c>
      <c r="AO52" s="374">
        <v>42.9</v>
      </c>
      <c r="AP52" s="375">
        <v>32143</v>
      </c>
      <c r="AQ52" s="376">
        <v>13.4</v>
      </c>
      <c r="AR52" s="377">
        <v>29.5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11530812</v>
      </c>
      <c r="AN53" s="365">
        <v>81425</v>
      </c>
      <c r="AO53" s="366">
        <v>24.2</v>
      </c>
      <c r="AP53" s="367">
        <v>65942</v>
      </c>
      <c r="AQ53" s="368">
        <v>13.6</v>
      </c>
      <c r="AR53" s="369">
        <v>10.6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1941989</v>
      </c>
      <c r="AN54" s="373">
        <v>13713</v>
      </c>
      <c r="AO54" s="374">
        <v>23.6</v>
      </c>
      <c r="AP54" s="375">
        <v>32778</v>
      </c>
      <c r="AQ54" s="376">
        <v>2</v>
      </c>
      <c r="AR54" s="377">
        <v>21.6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12967062</v>
      </c>
      <c r="AN55" s="365">
        <v>91462</v>
      </c>
      <c r="AO55" s="366">
        <v>12.3</v>
      </c>
      <c r="AP55" s="367">
        <v>68655</v>
      </c>
      <c r="AQ55" s="368">
        <v>4.0999999999999996</v>
      </c>
      <c r="AR55" s="369">
        <v>8.1999999999999993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2569207</v>
      </c>
      <c r="AN56" s="373">
        <v>18122</v>
      </c>
      <c r="AO56" s="374">
        <v>32.200000000000003</v>
      </c>
      <c r="AP56" s="375">
        <v>32316</v>
      </c>
      <c r="AQ56" s="376">
        <v>-1.4</v>
      </c>
      <c r="AR56" s="377">
        <v>33.6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10965976</v>
      </c>
      <c r="AN57" s="365">
        <v>77107</v>
      </c>
      <c r="AO57" s="366">
        <v>-15.7</v>
      </c>
      <c r="AP57" s="367">
        <v>66863</v>
      </c>
      <c r="AQ57" s="368">
        <v>-2.6</v>
      </c>
      <c r="AR57" s="369">
        <v>-13.1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2805685</v>
      </c>
      <c r="AN58" s="373">
        <v>19728</v>
      </c>
      <c r="AO58" s="374">
        <v>8.9</v>
      </c>
      <c r="AP58" s="375">
        <v>32770</v>
      </c>
      <c r="AQ58" s="376">
        <v>1.4</v>
      </c>
      <c r="AR58" s="377">
        <v>7.5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14435765</v>
      </c>
      <c r="AN59" s="365">
        <v>101208</v>
      </c>
      <c r="AO59" s="366">
        <v>31.3</v>
      </c>
      <c r="AP59" s="367">
        <v>72051</v>
      </c>
      <c r="AQ59" s="368">
        <v>7.8</v>
      </c>
      <c r="AR59" s="369">
        <v>23.5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3799179</v>
      </c>
      <c r="AN60" s="373">
        <v>26636</v>
      </c>
      <c r="AO60" s="374">
        <v>35</v>
      </c>
      <c r="AP60" s="375">
        <v>34140</v>
      </c>
      <c r="AQ60" s="376">
        <v>4.2</v>
      </c>
      <c r="AR60" s="377">
        <v>30.8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11821716</v>
      </c>
      <c r="AN61" s="380">
        <v>83349</v>
      </c>
      <c r="AO61" s="381">
        <v>16.600000000000001</v>
      </c>
      <c r="AP61" s="382">
        <v>66312</v>
      </c>
      <c r="AQ61" s="383">
        <v>6.2</v>
      </c>
      <c r="AR61" s="369">
        <v>10.4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2534875</v>
      </c>
      <c r="AN62" s="373">
        <v>17858</v>
      </c>
      <c r="AO62" s="374">
        <v>28.5</v>
      </c>
      <c r="AP62" s="375">
        <v>32829</v>
      </c>
      <c r="AQ62" s="376">
        <v>3.9</v>
      </c>
      <c r="AR62" s="377">
        <v>24.6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kTcu+BjUXDvkR0WQNxGt6BejrjCszvaPaSD5VDB0eHyVgpEGX5/g92UO9tP1BTrtNRdyaqxROWkakDMpZmkZQ==" saltValue="EnRCMfnLRgG+/aQa6Pu/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7" zoomScale="80" zoomScaleNormal="80" zoomScaleSheetLayoutView="55" workbookViewId="0">
      <selection activeCell="BH67" sqref="BH6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QaSbo+tiGoiBsJmmPm4pbMWIsQmfon/peKReyqi/gbLcnShOxla+u4hYaz7Mb8YwAk9Lb7hI+OeivqDfOw+itA==" saltValue="qcPeFUIUYOCOiNF8hGNw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9" zoomScaleNormal="100" zoomScaleSheetLayoutView="55" workbookViewId="0">
      <selection activeCell="AF95" sqref="AE95:AF95"/>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8okz1wFiltuV6mJPHJw3Y6Nbzq/yk47icUA+UxajxeDU6E6tet/tsjP+o3ZFbHML0QKtSZXuIgKGylYFSy9oyA==" saltValue="RwmAB34wQ0RU5i+ct+Tq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17.77</v>
      </c>
      <c r="G47" s="12">
        <v>19.75</v>
      </c>
      <c r="H47" s="12">
        <v>20.36</v>
      </c>
      <c r="I47" s="12">
        <v>19.34</v>
      </c>
      <c r="J47" s="13">
        <v>16.52</v>
      </c>
    </row>
    <row r="48" spans="2:10" ht="57.75" customHeight="1" x14ac:dyDescent="0.15">
      <c r="B48" s="14"/>
      <c r="C48" s="1238" t="s">
        <v>4</v>
      </c>
      <c r="D48" s="1238"/>
      <c r="E48" s="1239"/>
      <c r="F48" s="15">
        <v>6.9</v>
      </c>
      <c r="G48" s="16">
        <v>6.23</v>
      </c>
      <c r="H48" s="16">
        <v>4.4000000000000004</v>
      </c>
      <c r="I48" s="16">
        <v>5.45</v>
      </c>
      <c r="J48" s="17">
        <v>4.5</v>
      </c>
    </row>
    <row r="49" spans="2:10" ht="57.75" customHeight="1" thickBot="1" x14ac:dyDescent="0.2">
      <c r="B49" s="18"/>
      <c r="C49" s="1240" t="s">
        <v>5</v>
      </c>
      <c r="D49" s="1240"/>
      <c r="E49" s="1241"/>
      <c r="F49" s="19">
        <v>1.18</v>
      </c>
      <c r="G49" s="20">
        <v>1.88</v>
      </c>
      <c r="H49" s="20" t="s">
        <v>569</v>
      </c>
      <c r="I49" s="20">
        <v>0.25</v>
      </c>
      <c r="J49" s="21" t="s">
        <v>570</v>
      </c>
    </row>
    <row r="50" spans="2:10" ht="13.5" customHeight="1" x14ac:dyDescent="0.15"/>
  </sheetData>
  <sheetProtection algorithmName="SHA-512" hashValue="o1pQLE7Ose/niSEfyF2It8g9ct4xtWJDAr6Yp0M3RGaUpme3qQTSk1v+jgPGkfo0/TlWX2AS7FO/KoG4qqWAZg==" saltValue="mKU1ujjv8+eVpUHFnjSf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2021-03-23T08:35:05Z</cp:lastPrinted>
  <dcterms:created xsi:type="dcterms:W3CDTF">2021-02-05T05:12:55Z</dcterms:created>
  <dcterms:modified xsi:type="dcterms:W3CDTF">2021-11-15T09:39:35Z</dcterms:modified>
  <cp:category/>
</cp:coreProperties>
</file>